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Jonatan 24\Varios\Jonatan Libros, cursos y otros\Curso SCM\PRESENTACIONES EGCS08-26\"/>
    </mc:Choice>
  </mc:AlternateContent>
  <xr:revisionPtr revIDLastSave="0" documentId="13_ncr:1_{7F126D7F-69AC-4483-A9E2-AFA8B0D7B558}" xr6:coauthVersionLast="47" xr6:coauthVersionMax="47" xr10:uidLastSave="{00000000-0000-0000-0000-000000000000}"/>
  <bookViews>
    <workbookView xWindow="30150" yWindow="2265" windowWidth="21600" windowHeight="11295" activeTab="1" xr2:uid="{892DB323-4139-4220-B777-9F6727CFD09E}"/>
  </bookViews>
  <sheets>
    <sheet name="Ejercicio 1" sheetId="1" r:id="rId1"/>
    <sheet name="Ejercicio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2" l="1"/>
  <c r="F2" i="2"/>
  <c r="H9" i="2"/>
  <c r="D9" i="2"/>
  <c r="E9" i="2" s="1"/>
  <c r="G9" i="2" s="1"/>
  <c r="C9" i="2"/>
  <c r="H3" i="2"/>
  <c r="H4" i="2"/>
  <c r="H5" i="2"/>
  <c r="H6" i="2"/>
  <c r="H7" i="2"/>
  <c r="H8" i="2"/>
  <c r="H2" i="2"/>
  <c r="G3" i="2"/>
  <c r="G4" i="2"/>
  <c r="G5" i="2"/>
  <c r="G6" i="2"/>
  <c r="G7" i="2"/>
  <c r="G8" i="2"/>
  <c r="G2" i="2"/>
  <c r="F3" i="2"/>
  <c r="F4" i="2"/>
  <c r="F5" i="2"/>
  <c r="F6" i="2"/>
  <c r="F7" i="2"/>
  <c r="F8" i="2"/>
  <c r="E3" i="2"/>
  <c r="E4" i="2"/>
  <c r="E5" i="2"/>
  <c r="E6" i="2"/>
  <c r="E7" i="2"/>
  <c r="E8" i="2"/>
  <c r="E2" i="2"/>
  <c r="D3" i="2"/>
  <c r="D4" i="2"/>
  <c r="D5" i="2"/>
  <c r="D6" i="2"/>
  <c r="D7" i="2"/>
  <c r="D8" i="2"/>
  <c r="D2" i="2"/>
  <c r="B16" i="1"/>
  <c r="B12" i="1"/>
  <c r="B8" i="1"/>
  <c r="F5" i="1"/>
  <c r="F3" i="1"/>
  <c r="F4" i="1"/>
  <c r="F2" i="1"/>
  <c r="E5" i="1"/>
  <c r="E3" i="1"/>
  <c r="E4" i="1"/>
  <c r="E2" i="1"/>
  <c r="D5" i="1"/>
  <c r="D3" i="1"/>
  <c r="D4" i="1"/>
  <c r="D2" i="1"/>
</calcChain>
</file>

<file path=xl/sharedStrings.xml><?xml version="1.0" encoding="utf-8"?>
<sst xmlns="http://schemas.openxmlformats.org/spreadsheetml/2006/main" count="39" uniqueCount="33">
  <si>
    <t>Mes</t>
  </si>
  <si>
    <t>Demanda Real (Dt​)</t>
  </si>
  <si>
    <t>Pronóstico (Ft​)</t>
  </si>
  <si>
    <t>Enero</t>
  </si>
  <si>
    <t>Febrero</t>
  </si>
  <si>
    <t>Marzo</t>
  </si>
  <si>
    <t xml:space="preserve">Error (Et​=Dt​−Ft​) </t>
  </si>
  <si>
    <t>Error Porcentual (∣Et​∣/Dt​)</t>
  </si>
  <si>
    <t>Error Absoluto (∣Et​∣)</t>
  </si>
  <si>
    <t>Suma</t>
  </si>
  <si>
    <t>-</t>
  </si>
  <si>
    <t>MAD</t>
  </si>
  <si>
    <t>Desviación Media Absoluta</t>
  </si>
  <si>
    <t>Error Porcentual Medio Absoluto</t>
  </si>
  <si>
    <t>MAPE</t>
  </si>
  <si>
    <t>Permite comparar la precisión de esta línea con otras familias de distinto precio o volumen (el error relativo es del 18%)</t>
  </si>
  <si>
    <t>TS</t>
  </si>
  <si>
    <r>
      <t xml:space="preserve">Como el resultado es +3.0 (positivo), indica un sesgo sistemático a </t>
    </r>
    <r>
      <rPr>
        <b/>
        <sz val="11"/>
        <color theme="1"/>
        <rFont val="Arial"/>
        <family val="2"/>
      </rPr>
      <t>subpronosticar</t>
    </r>
    <r>
      <rPr>
        <sz val="11"/>
        <color theme="1"/>
        <rFont val="Arial"/>
        <family val="2"/>
      </rPr>
      <t xml:space="preserve"> (estamos vendiendo más de lo proyectado). Como está dentro del rango seguro [-6, +6], el modelo aún no requiere recalibración de emergencia.</t>
    </r>
  </si>
  <si>
    <t>Señal de Rastreo (Tracking Signal)</t>
  </si>
  <si>
    <t>En promedio, nuestros pronósticos se equivocan por 20 laptops respecto a la venta real. Servirá para calcular el inventario de seguridad (σ ≈ 1.25 X MAD)</t>
  </si>
  <si>
    <t>Periodo (t)</t>
  </si>
  <si>
    <t>Pronóstico Inicial (Ft​)</t>
  </si>
  <si>
    <t>Error (Et​=Dt​−Ft​)</t>
  </si>
  <si>
    <t>Error Acumulado (∑Et​)</t>
  </si>
  <si>
    <t>MAD Acumulada</t>
  </si>
  <si>
    <t>Tracking Signal (TS)</t>
  </si>
  <si>
    <t>Estado del Modelo</t>
  </si>
  <si>
    <t>En Rango</t>
  </si>
  <si>
    <t>Alerta Amarilla</t>
  </si>
  <si>
    <t>Límite Máximo</t>
  </si>
  <si>
    <t>¡DESCALIBRADO!</t>
  </si>
  <si>
    <r>
      <t xml:space="preserve">T8 =(0.7×165)+(1-0.7)×100=115.5 + 30 =145.5 </t>
    </r>
    <r>
      <rPr>
        <sz val="11"/>
        <color theme="1"/>
        <rFont val="Arial"/>
        <family val="2"/>
      </rPr>
      <t>≈</t>
    </r>
    <r>
      <rPr>
        <sz val="11"/>
        <color theme="1"/>
        <rFont val="Aptos Narrow"/>
        <family val="2"/>
      </rPr>
      <t xml:space="preserve"> 146</t>
    </r>
    <r>
      <rPr>
        <sz val="11"/>
        <color theme="1"/>
        <rFont val="Aptos Narrow"/>
        <family val="2"/>
        <scheme val="minor"/>
      </rPr>
      <t xml:space="preserve"> unidades</t>
    </r>
  </si>
  <si>
    <r>
      <t xml:space="preserve">Suavización exponencial </t>
    </r>
    <r>
      <rPr>
        <sz val="11"/>
        <color theme="1"/>
        <rFont val="Aptos Narrow"/>
        <family val="2"/>
      </rPr>
      <t>α</t>
    </r>
    <r>
      <rPr>
        <sz val="11"/>
        <color theme="1"/>
        <rFont val="Aptos Narrow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</si>
</sst>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2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9" fontId="0" fillId="0" borderId="0" xfId="2" applyFont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center" readingOrder="1"/>
    </xf>
    <xf numFmtId="0" fontId="5" fillId="0" borderId="1" xfId="0" applyFont="1" applyBorder="1" applyAlignment="1">
      <alignment horizontal="left" vertical="center" readingOrder="1"/>
    </xf>
    <xf numFmtId="0" fontId="0" fillId="0" borderId="0" xfId="0" applyAlignment="1"/>
    <xf numFmtId="43" fontId="5" fillId="0" borderId="1" xfId="1" applyFont="1" applyBorder="1" applyAlignment="1">
      <alignment horizontal="left" vertical="center" readingOrder="1"/>
    </xf>
    <xf numFmtId="43" fontId="6" fillId="0" borderId="1" xfId="0" applyNumberFormat="1" applyFont="1" applyBorder="1" applyAlignment="1">
      <alignment horizontal="left" vertical="center" readingOrder="1"/>
    </xf>
    <xf numFmtId="0" fontId="6" fillId="2" borderId="1" xfId="0" applyFont="1" applyFill="1" applyBorder="1" applyAlignment="1">
      <alignment horizontal="left" vertical="center" readingOrder="1"/>
    </xf>
    <xf numFmtId="0" fontId="5" fillId="3" borderId="1" xfId="0" applyFont="1" applyFill="1" applyBorder="1" applyAlignment="1">
      <alignment horizontal="left" vertical="center" readingOrder="1"/>
    </xf>
    <xf numFmtId="43" fontId="5" fillId="3" borderId="1" xfId="1" applyFont="1" applyFill="1" applyBorder="1" applyAlignment="1">
      <alignment horizontal="left" vertical="center" readingOrder="1"/>
    </xf>
  </cellXfs>
  <cellStyles count="3">
    <cellStyle name="Millares" xfId="1" builtinId="3"/>
    <cellStyle name="Normal" xfId="0" builtinId="0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9090-0E4E-4E51-86F9-13AFB2C8A1FF}">
  <dimension ref="A1:F16"/>
  <sheetViews>
    <sheetView workbookViewId="0">
      <selection activeCell="B8" sqref="B8"/>
    </sheetView>
  </sheetViews>
  <sheetFormatPr baseColWidth="10" defaultRowHeight="15" x14ac:dyDescent="0.25"/>
  <cols>
    <col min="1" max="1" width="10.7109375" bestFit="1" customWidth="1"/>
    <col min="2" max="5" width="23" style="6" customWidth="1"/>
    <col min="6" max="6" width="27.7109375" style="6" customWidth="1"/>
  </cols>
  <sheetData>
    <row r="1" spans="1:6" ht="15.75" thickBot="1" x14ac:dyDescent="0.3">
      <c r="A1" s="7" t="s">
        <v>0</v>
      </c>
      <c r="B1" s="8" t="s">
        <v>1</v>
      </c>
      <c r="C1" s="8" t="s">
        <v>2</v>
      </c>
      <c r="D1" s="8" t="s">
        <v>6</v>
      </c>
      <c r="E1" s="8" t="s">
        <v>8</v>
      </c>
      <c r="F1" s="8" t="s">
        <v>7</v>
      </c>
    </row>
    <row r="2" spans="1:6" ht="15.75" thickBot="1" x14ac:dyDescent="0.3">
      <c r="A2" s="1" t="s">
        <v>3</v>
      </c>
      <c r="B2" s="3">
        <v>100</v>
      </c>
      <c r="C2" s="3">
        <v>80</v>
      </c>
      <c r="D2" s="3">
        <f>+B2-C2</f>
        <v>20</v>
      </c>
      <c r="E2" s="3">
        <f>+ABS(D2)</f>
        <v>20</v>
      </c>
      <c r="F2" s="4">
        <f>+E2/B2</f>
        <v>0.2</v>
      </c>
    </row>
    <row r="3" spans="1:6" ht="15.75" thickBot="1" x14ac:dyDescent="0.3">
      <c r="A3" s="1" t="s">
        <v>4</v>
      </c>
      <c r="B3" s="3">
        <v>120</v>
      </c>
      <c r="C3" s="3">
        <v>90</v>
      </c>
      <c r="D3" s="3">
        <f t="shared" ref="D3:D5" si="0">+B3-C3</f>
        <v>30</v>
      </c>
      <c r="E3" s="3">
        <f t="shared" ref="E3:E4" si="1">+ABS(D3)</f>
        <v>30</v>
      </c>
      <c r="F3" s="4">
        <f t="shared" ref="F3:F4" si="2">+E3/B3</f>
        <v>0.25</v>
      </c>
    </row>
    <row r="4" spans="1:6" ht="15.75" thickBot="1" x14ac:dyDescent="0.3">
      <c r="A4" s="1" t="s">
        <v>5</v>
      </c>
      <c r="B4" s="3">
        <v>110</v>
      </c>
      <c r="C4" s="3">
        <v>100</v>
      </c>
      <c r="D4" s="3">
        <f t="shared" si="0"/>
        <v>10</v>
      </c>
      <c r="E4" s="3">
        <f t="shared" si="1"/>
        <v>10</v>
      </c>
      <c r="F4" s="4">
        <f t="shared" si="2"/>
        <v>9.0909090909090912E-2</v>
      </c>
    </row>
    <row r="5" spans="1:6" ht="15.75" thickBot="1" x14ac:dyDescent="0.3">
      <c r="A5" s="1" t="s">
        <v>9</v>
      </c>
      <c r="B5" s="3" t="s">
        <v>10</v>
      </c>
      <c r="C5" s="3" t="s">
        <v>10</v>
      </c>
      <c r="D5" s="3">
        <f>SUM(D2:D4)</f>
        <v>60</v>
      </c>
      <c r="E5" s="2">
        <f>SUM(E2:E4)</f>
        <v>60</v>
      </c>
      <c r="F5" s="5">
        <f>SUM(F2:F4)</f>
        <v>0.54090909090909089</v>
      </c>
    </row>
    <row r="7" spans="1:6" x14ac:dyDescent="0.25">
      <c r="A7" s="10" t="s">
        <v>12</v>
      </c>
    </row>
    <row r="8" spans="1:6" x14ac:dyDescent="0.25">
      <c r="A8" s="6" t="s">
        <v>11</v>
      </c>
      <c r="B8" s="6">
        <f>+E5/COUNT(E2:E4)</f>
        <v>20</v>
      </c>
      <c r="C8" s="12" t="s">
        <v>19</v>
      </c>
      <c r="D8" s="12"/>
      <c r="E8" s="12"/>
      <c r="F8" s="12"/>
    </row>
    <row r="9" spans="1:6" x14ac:dyDescent="0.25">
      <c r="C9" s="12"/>
      <c r="D9" s="12"/>
      <c r="E9" s="12"/>
      <c r="F9" s="12"/>
    </row>
    <row r="11" spans="1:6" x14ac:dyDescent="0.25">
      <c r="A11" s="10" t="s">
        <v>13</v>
      </c>
    </row>
    <row r="12" spans="1:6" x14ac:dyDescent="0.25">
      <c r="A12" t="s">
        <v>14</v>
      </c>
      <c r="B12" s="11">
        <f>+F5/COUNT(F2:F4)</f>
        <v>0.1803030303030303</v>
      </c>
      <c r="C12" s="9" t="s">
        <v>15</v>
      </c>
    </row>
    <row r="15" spans="1:6" x14ac:dyDescent="0.25">
      <c r="A15" s="10" t="s">
        <v>18</v>
      </c>
    </row>
    <row r="16" spans="1:6" x14ac:dyDescent="0.25">
      <c r="A16" t="s">
        <v>16</v>
      </c>
      <c r="B16" s="6">
        <f>+D5/B8</f>
        <v>3</v>
      </c>
      <c r="C16" s="9" t="s">
        <v>17</v>
      </c>
    </row>
  </sheetData>
  <mergeCells count="1">
    <mergeCell ref="C8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CCE0-FE9C-4B66-97EB-327F4DEEE770}">
  <dimension ref="A1:I12"/>
  <sheetViews>
    <sheetView tabSelected="1" workbookViewId="0">
      <selection activeCell="G9" sqref="G9"/>
    </sheetView>
  </sheetViews>
  <sheetFormatPr baseColWidth="10" defaultRowHeight="15" x14ac:dyDescent="0.25"/>
  <cols>
    <col min="1" max="1" width="11.7109375" style="15" bestFit="1" customWidth="1"/>
    <col min="2" max="2" width="20" style="15" bestFit="1" customWidth="1"/>
    <col min="3" max="3" width="22.7109375" style="15" bestFit="1" customWidth="1"/>
    <col min="4" max="4" width="17.42578125" style="15" bestFit="1" customWidth="1"/>
    <col min="5" max="5" width="21.5703125" style="15" bestFit="1" customWidth="1"/>
    <col min="6" max="6" width="23.7109375" style="15" bestFit="1" customWidth="1"/>
    <col min="7" max="7" width="17.28515625" style="15" bestFit="1" customWidth="1"/>
    <col min="8" max="8" width="21.85546875" style="15" bestFit="1" customWidth="1"/>
    <col min="9" max="9" width="20" style="15" bestFit="1" customWidth="1"/>
  </cols>
  <sheetData>
    <row r="1" spans="1:9" ht="15.75" thickBot="1" x14ac:dyDescent="0.3">
      <c r="A1" s="18" t="s">
        <v>20</v>
      </c>
      <c r="B1" s="18" t="s">
        <v>1</v>
      </c>
      <c r="C1" s="18" t="s">
        <v>21</v>
      </c>
      <c r="D1" s="18" t="s">
        <v>22</v>
      </c>
      <c r="E1" s="18" t="s">
        <v>8</v>
      </c>
      <c r="F1" s="18" t="s">
        <v>23</v>
      </c>
      <c r="G1" s="18" t="s">
        <v>24</v>
      </c>
      <c r="H1" s="18" t="s">
        <v>25</v>
      </c>
      <c r="I1" s="18" t="s">
        <v>26</v>
      </c>
    </row>
    <row r="2" spans="1:9" ht="15.75" thickBot="1" x14ac:dyDescent="0.3">
      <c r="A2" s="13">
        <v>1</v>
      </c>
      <c r="B2" s="14">
        <v>105</v>
      </c>
      <c r="C2" s="14">
        <v>100</v>
      </c>
      <c r="D2" s="14">
        <f>+B2-C2</f>
        <v>5</v>
      </c>
      <c r="E2" s="14">
        <f>+ABS(D2)</f>
        <v>5</v>
      </c>
      <c r="F2" s="14">
        <f>SUM($D$2:D2)</f>
        <v>5</v>
      </c>
      <c r="G2" s="16">
        <f>AVERAGE($E$2:E2)</f>
        <v>5</v>
      </c>
      <c r="H2" s="17">
        <f>+F2/G2</f>
        <v>1</v>
      </c>
      <c r="I2" s="14" t="s">
        <v>27</v>
      </c>
    </row>
    <row r="3" spans="1:9" ht="15.75" thickBot="1" x14ac:dyDescent="0.3">
      <c r="A3" s="13">
        <v>2</v>
      </c>
      <c r="B3" s="14">
        <v>110</v>
      </c>
      <c r="C3" s="14">
        <v>100</v>
      </c>
      <c r="D3" s="14">
        <f t="shared" ref="D3:D9" si="0">+B3-C3</f>
        <v>10</v>
      </c>
      <c r="E3" s="14">
        <f t="shared" ref="E3:E9" si="1">+ABS(D3)</f>
        <v>10</v>
      </c>
      <c r="F3" s="14">
        <f>SUM($D$2:D3)</f>
        <v>15</v>
      </c>
      <c r="G3" s="16">
        <f>AVERAGE($E$2:E3)</f>
        <v>7.5</v>
      </c>
      <c r="H3" s="17">
        <f t="shared" ref="H3:H9" si="2">+F3/G3</f>
        <v>2</v>
      </c>
      <c r="I3" s="14" t="s">
        <v>27</v>
      </c>
    </row>
    <row r="4" spans="1:9" ht="15.75" thickBot="1" x14ac:dyDescent="0.3">
      <c r="A4" s="13">
        <v>3</v>
      </c>
      <c r="B4" s="14">
        <v>140</v>
      </c>
      <c r="C4" s="14">
        <v>100</v>
      </c>
      <c r="D4" s="14">
        <f t="shared" si="0"/>
        <v>40</v>
      </c>
      <c r="E4" s="14">
        <f t="shared" si="1"/>
        <v>40</v>
      </c>
      <c r="F4" s="14">
        <f>SUM($D$2:D4)</f>
        <v>55</v>
      </c>
      <c r="G4" s="16">
        <f>AVERAGE($E$2:E4)</f>
        <v>18.333333333333332</v>
      </c>
      <c r="H4" s="17">
        <f t="shared" si="2"/>
        <v>3</v>
      </c>
      <c r="I4" s="14" t="s">
        <v>27</v>
      </c>
    </row>
    <row r="5" spans="1:9" ht="15.75" thickBot="1" x14ac:dyDescent="0.3">
      <c r="A5" s="13">
        <v>4</v>
      </c>
      <c r="B5" s="14">
        <v>150</v>
      </c>
      <c r="C5" s="14">
        <v>100</v>
      </c>
      <c r="D5" s="14">
        <f t="shared" si="0"/>
        <v>50</v>
      </c>
      <c r="E5" s="14">
        <f t="shared" si="1"/>
        <v>50</v>
      </c>
      <c r="F5" s="14">
        <f>SUM($D$2:D5)</f>
        <v>105</v>
      </c>
      <c r="G5" s="16">
        <f>AVERAGE($E$2:E5)</f>
        <v>26.25</v>
      </c>
      <c r="H5" s="17">
        <f t="shared" si="2"/>
        <v>4</v>
      </c>
      <c r="I5" s="14" t="s">
        <v>27</v>
      </c>
    </row>
    <row r="6" spans="1:9" ht="15.75" thickBot="1" x14ac:dyDescent="0.3">
      <c r="A6" s="13">
        <v>5</v>
      </c>
      <c r="B6" s="14">
        <v>155</v>
      </c>
      <c r="C6" s="14">
        <v>100</v>
      </c>
      <c r="D6" s="14">
        <f t="shared" si="0"/>
        <v>55</v>
      </c>
      <c r="E6" s="14">
        <f t="shared" si="1"/>
        <v>55</v>
      </c>
      <c r="F6" s="14">
        <f>SUM($D$2:D6)</f>
        <v>160</v>
      </c>
      <c r="G6" s="16">
        <f>AVERAGE($E$2:E6)</f>
        <v>32</v>
      </c>
      <c r="H6" s="17">
        <f t="shared" si="2"/>
        <v>5</v>
      </c>
      <c r="I6" s="14" t="s">
        <v>28</v>
      </c>
    </row>
    <row r="7" spans="1:9" ht="15.75" thickBot="1" x14ac:dyDescent="0.3">
      <c r="A7" s="13">
        <v>6</v>
      </c>
      <c r="B7" s="14">
        <v>160</v>
      </c>
      <c r="C7" s="14">
        <v>100</v>
      </c>
      <c r="D7" s="14">
        <f t="shared" si="0"/>
        <v>60</v>
      </c>
      <c r="E7" s="14">
        <f t="shared" si="1"/>
        <v>60</v>
      </c>
      <c r="F7" s="14">
        <f>SUM($D$2:D7)</f>
        <v>220</v>
      </c>
      <c r="G7" s="16">
        <f>AVERAGE($E$2:E7)</f>
        <v>36.666666666666664</v>
      </c>
      <c r="H7" s="17">
        <f t="shared" si="2"/>
        <v>6</v>
      </c>
      <c r="I7" s="14" t="s">
        <v>29</v>
      </c>
    </row>
    <row r="8" spans="1:9" ht="15.75" thickBot="1" x14ac:dyDescent="0.3">
      <c r="A8" s="13">
        <v>7</v>
      </c>
      <c r="B8" s="14">
        <v>165</v>
      </c>
      <c r="C8" s="14">
        <v>100</v>
      </c>
      <c r="D8" s="14">
        <f t="shared" si="0"/>
        <v>65</v>
      </c>
      <c r="E8" s="14">
        <f t="shared" si="1"/>
        <v>65</v>
      </c>
      <c r="F8" s="14">
        <f>SUM($D$2:D8)</f>
        <v>285</v>
      </c>
      <c r="G8" s="16">
        <f>AVERAGE($E$2:E8)</f>
        <v>40.714285714285715</v>
      </c>
      <c r="H8" s="17">
        <f t="shared" si="2"/>
        <v>7</v>
      </c>
      <c r="I8" s="13" t="s">
        <v>30</v>
      </c>
    </row>
    <row r="9" spans="1:9" ht="15.75" thickBot="1" x14ac:dyDescent="0.3">
      <c r="A9" s="13">
        <v>8</v>
      </c>
      <c r="B9" s="14">
        <v>162</v>
      </c>
      <c r="C9" s="19">
        <f>+AVERAGE(B6:B8)</f>
        <v>160</v>
      </c>
      <c r="D9" s="14">
        <f t="shared" si="0"/>
        <v>2</v>
      </c>
      <c r="E9" s="14">
        <f t="shared" si="1"/>
        <v>2</v>
      </c>
      <c r="F9" s="19">
        <f>SUM($D$9:D9)</f>
        <v>2</v>
      </c>
      <c r="G9" s="20">
        <f>AVERAGE($E$2:E9)</f>
        <v>35.875</v>
      </c>
      <c r="H9" s="17">
        <f>+F9/G9</f>
        <v>5.5749128919860627E-2</v>
      </c>
      <c r="I9" s="13"/>
    </row>
    <row r="12" spans="1:9" x14ac:dyDescent="0.25">
      <c r="A12" s="15" t="s">
        <v>32</v>
      </c>
      <c r="C12" s="15" t="s">
        <v>31</v>
      </c>
    </row>
  </sheetData>
  <conditionalFormatting sqref="H2:H9">
    <cfRule type="cellIs" dxfId="1" priority="1" operator="lessThan">
      <formula>-6</formula>
    </cfRule>
    <cfRule type="cellIs" dxfId="0" priority="2" operator="greaterThan">
      <formula>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 1</vt:lpstr>
      <vt:lpstr>Ejercicio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office04</dc:creator>
  <cp:lastModifiedBy>office04</cp:lastModifiedBy>
  <dcterms:created xsi:type="dcterms:W3CDTF">2026-09-10T03:52:26Z</dcterms:created>
  <dcterms:modified xsi:type="dcterms:W3CDTF">2026-09-10T04:52:11Z</dcterms:modified>
</cp:coreProperties>
</file>