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9bdd36fc1fcc273/Escritorio/Dictado de Curso/Intensivo/"/>
    </mc:Choice>
  </mc:AlternateContent>
  <xr:revisionPtr revIDLastSave="0" documentId="8_{01DF33A7-526D-4B88-963F-440BA9120C79}" xr6:coauthVersionLast="47" xr6:coauthVersionMax="47" xr10:uidLastSave="{00000000-0000-0000-0000-000000000000}"/>
  <bookViews>
    <workbookView xWindow="-110" yWindow="-110" windowWidth="19420" windowHeight="10300" xr2:uid="{23535232-4ED2-47E1-8FCF-21DB13A83A9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5" i="1" l="1"/>
  <c r="F26" i="1"/>
  <c r="J27" i="1"/>
  <c r="F27" i="1"/>
  <c r="I16" i="1"/>
  <c r="F13" i="1"/>
  <c r="I9" i="1"/>
  <c r="J5" i="1" s="1"/>
  <c r="K5" i="1" s="1"/>
  <c r="J4" i="1" l="1"/>
  <c r="K4" i="1" s="1"/>
  <c r="J8" i="1"/>
  <c r="J7" i="1"/>
  <c r="K7" i="1" s="1"/>
  <c r="J6" i="1"/>
  <c r="K6" i="1" s="1"/>
  <c r="K8" i="1" l="1"/>
  <c r="J23" i="1"/>
  <c r="K9" i="1"/>
</calcChain>
</file>

<file path=xl/sharedStrings.xml><?xml version="1.0" encoding="utf-8"?>
<sst xmlns="http://schemas.openxmlformats.org/spreadsheetml/2006/main" count="46" uniqueCount="33">
  <si>
    <t>X</t>
  </si>
  <si>
    <t>Y</t>
  </si>
  <si>
    <t>Demanda</t>
  </si>
  <si>
    <t>Mes</t>
  </si>
  <si>
    <t>Ft</t>
  </si>
  <si>
    <t>Pronostico para el mes 6</t>
  </si>
  <si>
    <t>n</t>
  </si>
  <si>
    <t>A(t-1)</t>
  </si>
  <si>
    <t>A(t-2)</t>
  </si>
  <si>
    <t>Promedio Movil Simple</t>
  </si>
  <si>
    <t>Promedio Movil Ponderado</t>
  </si>
  <si>
    <t>Margen</t>
  </si>
  <si>
    <t>Ponderado</t>
  </si>
  <si>
    <t>w1</t>
  </si>
  <si>
    <t>w2</t>
  </si>
  <si>
    <t>Resultado Promedio Movil Ponderado</t>
  </si>
  <si>
    <t>Suavización Exponencial</t>
  </si>
  <si>
    <t>α</t>
  </si>
  <si>
    <t>Ft-1</t>
  </si>
  <si>
    <t>Pronostico para el mes 5</t>
  </si>
  <si>
    <t>F6</t>
  </si>
  <si>
    <t>F5+0.33(A5-F5)</t>
  </si>
  <si>
    <t>t=6</t>
  </si>
  <si>
    <t>Pronostico</t>
  </si>
  <si>
    <t>4+0.33*(6-4)</t>
  </si>
  <si>
    <t>Suma total de demanda</t>
  </si>
  <si>
    <t>Pronostico Mes 6</t>
  </si>
  <si>
    <t>t</t>
  </si>
  <si>
    <t>Ecuación regresión lineal</t>
  </si>
  <si>
    <t>y= 0.6*X +2</t>
  </si>
  <si>
    <t>X = mes</t>
  </si>
  <si>
    <t>Y= Demanda proyectada</t>
  </si>
  <si>
    <t>0.6*6+2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</si>
</sst>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C0A]_-;\-* #,##0.00\ [$€-C0A]_-;_-* &quot;-&quot;??\ [$€-C0A]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0" fillId="2" borderId="0" xfId="0" applyFill="1"/>
    <xf numFmtId="0" fontId="0" fillId="0" borderId="1" xfId="0" applyBorder="1"/>
    <xf numFmtId="0" fontId="0" fillId="3" borderId="1" xfId="0" applyFill="1" applyBorder="1"/>
    <xf numFmtId="0" fontId="0" fillId="0" borderId="1" xfId="0" applyFill="1" applyBorder="1"/>
    <xf numFmtId="164" fontId="0" fillId="0" borderId="1" xfId="0" applyNumberFormat="1" applyBorder="1"/>
    <xf numFmtId="9" fontId="0" fillId="3" borderId="1" xfId="1" applyFont="1" applyFill="1" applyBorder="1"/>
    <xf numFmtId="0" fontId="0" fillId="2" borderId="1" xfId="0" applyFill="1" applyBorder="1"/>
    <xf numFmtId="164" fontId="0" fillId="2" borderId="1" xfId="0" applyNumberFormat="1" applyFill="1" applyBorder="1"/>
    <xf numFmtId="0" fontId="2" fillId="0" borderId="1" xfId="0" applyFont="1" applyBorder="1"/>
    <xf numFmtId="0" fontId="0" fillId="4" borderId="1" xfId="0" applyFill="1" applyBorder="1"/>
    <xf numFmtId="9" fontId="0" fillId="0" borderId="1" xfId="0" applyNumberFormat="1" applyBorder="1"/>
    <xf numFmtId="0" fontId="0" fillId="0" borderId="1" xfId="0" quotePrefix="1" applyBorder="1"/>
    <xf numFmtId="0" fontId="4" fillId="0" borderId="3" xfId="0" applyFont="1" applyBorder="1"/>
    <xf numFmtId="2" fontId="0" fillId="0" borderId="3" xfId="0" applyNumberFormat="1" applyBorder="1"/>
    <xf numFmtId="0" fontId="0" fillId="0" borderId="3" xfId="0" applyBorder="1"/>
    <xf numFmtId="0" fontId="3" fillId="5" borderId="1" xfId="0" applyFont="1" applyFill="1" applyBorder="1" applyAlignment="1">
      <alignment horizontal="center"/>
    </xf>
    <xf numFmtId="0" fontId="0" fillId="4" borderId="1" xfId="0" quotePrefix="1" applyFill="1" applyBorder="1"/>
    <xf numFmtId="0" fontId="3" fillId="5" borderId="2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/>
              <a:t>Regresión Lineal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2.460236220472441E-2"/>
                  <c:y val="0.1685808544765237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</c:trendlineLbl>
          </c:trendline>
          <c:yVal>
            <c:numRef>
              <c:f>Hoja1!$G$4:$G$8</c:f>
              <c:numCache>
                <c:formatCode>General</c:formatCode>
                <c:ptCount val="5"/>
                <c:pt idx="0">
                  <c:v>4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581-4872-B3E6-8BD47766CA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5659167"/>
        <c:axId val="2126731103"/>
      </c:scatterChart>
      <c:valAx>
        <c:axId val="20956591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26731103"/>
        <c:crosses val="autoZero"/>
        <c:crossBetween val="midCat"/>
      </c:valAx>
      <c:valAx>
        <c:axId val="21267311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956591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226332</xdr:colOff>
      <xdr:row>2</xdr:row>
      <xdr:rowOff>34924</xdr:rowOff>
    </xdr:from>
    <xdr:to>
      <xdr:col>17</xdr:col>
      <xdr:colOff>226332</xdr:colOff>
      <xdr:row>17</xdr:row>
      <xdr:rowOff>15873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6FF2896D-0D06-202C-B16E-C1EBF8F55F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88D77-C6A8-46FC-957C-0FC9E46EEA0F}">
  <dimension ref="E3:N27"/>
  <sheetViews>
    <sheetView showGridLines="0" tabSelected="1" topLeftCell="C1" zoomScale="70" zoomScaleNormal="70" workbookViewId="0">
      <selection activeCell="K15" sqref="K15"/>
    </sheetView>
  </sheetViews>
  <sheetFormatPr baseColWidth="10" defaultRowHeight="14.5" x14ac:dyDescent="0.35"/>
  <cols>
    <col min="5" max="5" width="20.7265625" bestFit="1" customWidth="1"/>
    <col min="6" max="6" width="21.36328125" bestFit="1" customWidth="1"/>
    <col min="9" max="9" width="15.6328125" bestFit="1" customWidth="1"/>
    <col min="10" max="10" width="21.36328125" bestFit="1" customWidth="1"/>
    <col min="11" max="11" width="32.7265625" bestFit="1" customWidth="1"/>
  </cols>
  <sheetData>
    <row r="3" spans="5:11" x14ac:dyDescent="0.35">
      <c r="F3" s="2" t="s">
        <v>3</v>
      </c>
      <c r="G3" s="2" t="s">
        <v>2</v>
      </c>
      <c r="H3" s="2" t="s">
        <v>23</v>
      </c>
      <c r="I3" s="2" t="s">
        <v>11</v>
      </c>
      <c r="J3" s="2" t="s">
        <v>12</v>
      </c>
      <c r="K3" s="2" t="s">
        <v>15</v>
      </c>
    </row>
    <row r="4" spans="5:11" x14ac:dyDescent="0.35">
      <c r="F4" s="2">
        <v>1</v>
      </c>
      <c r="G4" s="3">
        <v>4</v>
      </c>
      <c r="H4" s="4"/>
      <c r="I4" s="5">
        <v>45</v>
      </c>
      <c r="J4" s="6">
        <f>+I4/$I$9</f>
        <v>0.25714285714285712</v>
      </c>
      <c r="K4" s="2">
        <f t="shared" ref="K4:K6" si="0">+J4*G4</f>
        <v>1.0285714285714285</v>
      </c>
    </row>
    <row r="5" spans="5:11" x14ac:dyDescent="0.35">
      <c r="F5" s="2">
        <v>2</v>
      </c>
      <c r="G5" s="3">
        <v>2</v>
      </c>
      <c r="H5" s="4"/>
      <c r="I5" s="5">
        <v>30</v>
      </c>
      <c r="J5" s="6">
        <f t="shared" ref="J5:J8" si="1">+I5/$I$9</f>
        <v>0.17142857142857143</v>
      </c>
      <c r="K5" s="2">
        <f t="shared" si="0"/>
        <v>0.34285714285714286</v>
      </c>
    </row>
    <row r="6" spans="5:11" x14ac:dyDescent="0.35">
      <c r="F6" s="2">
        <v>3</v>
      </c>
      <c r="G6" s="3">
        <v>3</v>
      </c>
      <c r="H6" s="4"/>
      <c r="I6" s="5">
        <v>30</v>
      </c>
      <c r="J6" s="6">
        <f t="shared" si="1"/>
        <v>0.17142857142857143</v>
      </c>
      <c r="K6" s="2">
        <f t="shared" si="0"/>
        <v>0.51428571428571423</v>
      </c>
    </row>
    <row r="7" spans="5:11" x14ac:dyDescent="0.35">
      <c r="F7" s="2">
        <v>4</v>
      </c>
      <c r="G7" s="3">
        <v>4</v>
      </c>
      <c r="H7" s="4"/>
      <c r="I7" s="5">
        <v>20</v>
      </c>
      <c r="J7" s="6">
        <f t="shared" si="1"/>
        <v>0.11428571428571428</v>
      </c>
      <c r="K7" s="2">
        <f>+J7*G7</f>
        <v>0.45714285714285713</v>
      </c>
    </row>
    <row r="8" spans="5:11" x14ac:dyDescent="0.35">
      <c r="F8" s="2">
        <v>5</v>
      </c>
      <c r="G8" s="3">
        <v>6</v>
      </c>
      <c r="H8" s="4">
        <v>4</v>
      </c>
      <c r="I8" s="5">
        <v>50</v>
      </c>
      <c r="J8" s="6">
        <f t="shared" si="1"/>
        <v>0.2857142857142857</v>
      </c>
      <c r="K8" s="2">
        <f>+J8*G8</f>
        <v>1.7142857142857142</v>
      </c>
    </row>
    <row r="9" spans="5:11" x14ac:dyDescent="0.35">
      <c r="F9" s="7">
        <v>6</v>
      </c>
      <c r="G9" s="7"/>
      <c r="H9" s="7"/>
      <c r="I9" s="8">
        <f>+SUM(I4:I8)</f>
        <v>175</v>
      </c>
      <c r="J9" s="7"/>
      <c r="K9" s="7">
        <f>SUM(K4:K8)</f>
        <v>4.0571428571428569</v>
      </c>
    </row>
    <row r="12" spans="5:11" x14ac:dyDescent="0.35">
      <c r="E12" s="16" t="s">
        <v>16</v>
      </c>
      <c r="F12" s="16"/>
      <c r="G12" s="16"/>
      <c r="H12" s="16"/>
      <c r="I12" s="16"/>
    </row>
    <row r="13" spans="5:11" x14ac:dyDescent="0.35">
      <c r="E13" s="13" t="s">
        <v>17</v>
      </c>
      <c r="F13" s="14">
        <f>2/(F14+1)</f>
        <v>0.33333333333333331</v>
      </c>
      <c r="G13" s="1"/>
      <c r="H13" s="15" t="s">
        <v>22</v>
      </c>
      <c r="I13" s="15"/>
    </row>
    <row r="14" spans="5:11" x14ac:dyDescent="0.35">
      <c r="E14" s="2" t="s">
        <v>6</v>
      </c>
      <c r="F14" s="2">
        <v>5</v>
      </c>
      <c r="G14" s="1"/>
      <c r="H14" s="2" t="s">
        <v>20</v>
      </c>
      <c r="I14" s="2" t="s">
        <v>21</v>
      </c>
    </row>
    <row r="15" spans="5:11" x14ac:dyDescent="0.35">
      <c r="E15" s="2" t="s">
        <v>4</v>
      </c>
      <c r="F15" s="2" t="s">
        <v>5</v>
      </c>
      <c r="G15" s="1"/>
      <c r="H15" s="2" t="s">
        <v>20</v>
      </c>
      <c r="I15" s="12" t="s">
        <v>24</v>
      </c>
    </row>
    <row r="16" spans="5:11" x14ac:dyDescent="0.35">
      <c r="E16" s="2" t="s">
        <v>18</v>
      </c>
      <c r="F16" s="2" t="s">
        <v>19</v>
      </c>
      <c r="G16" s="1"/>
      <c r="H16" s="2" t="s">
        <v>20</v>
      </c>
      <c r="I16" s="10">
        <f>4+0.33*(6-4)</f>
        <v>4.66</v>
      </c>
    </row>
    <row r="17" spans="5:14" x14ac:dyDescent="0.35">
      <c r="E17" t="s">
        <v>7</v>
      </c>
    </row>
    <row r="19" spans="5:14" x14ac:dyDescent="0.35">
      <c r="M19" s="18" t="s">
        <v>28</v>
      </c>
      <c r="N19" s="19"/>
    </row>
    <row r="20" spans="5:14" x14ac:dyDescent="0.35">
      <c r="E20" s="16" t="s">
        <v>9</v>
      </c>
      <c r="F20" s="16"/>
      <c r="I20" s="16" t="s">
        <v>10</v>
      </c>
      <c r="J20" s="16"/>
      <c r="M20" t="s">
        <v>29</v>
      </c>
    </row>
    <row r="21" spans="5:14" x14ac:dyDescent="0.35">
      <c r="E21" s="2" t="s">
        <v>4</v>
      </c>
      <c r="F21" s="2" t="s">
        <v>5</v>
      </c>
      <c r="I21" s="2" t="s">
        <v>4</v>
      </c>
      <c r="J21" s="2" t="s">
        <v>5</v>
      </c>
      <c r="M21" t="s">
        <v>30</v>
      </c>
    </row>
    <row r="22" spans="5:14" x14ac:dyDescent="0.35">
      <c r="E22" s="9" t="s">
        <v>6</v>
      </c>
      <c r="F22" s="9">
        <v>5</v>
      </c>
      <c r="I22" s="2" t="s">
        <v>27</v>
      </c>
      <c r="J22" s="2">
        <v>6</v>
      </c>
      <c r="M22" t="s">
        <v>31</v>
      </c>
    </row>
    <row r="23" spans="5:14" x14ac:dyDescent="0.35">
      <c r="E23" s="2" t="s">
        <v>27</v>
      </c>
      <c r="F23" s="2">
        <v>6</v>
      </c>
      <c r="I23" s="2" t="s">
        <v>13</v>
      </c>
      <c r="J23" s="11">
        <f>+J8</f>
        <v>0.2857142857142857</v>
      </c>
      <c r="M23" s="2" t="s">
        <v>0</v>
      </c>
      <c r="N23" s="2">
        <v>6</v>
      </c>
    </row>
    <row r="24" spans="5:14" x14ac:dyDescent="0.35">
      <c r="E24" s="2" t="s">
        <v>7</v>
      </c>
      <c r="F24" s="2">
        <v>6</v>
      </c>
      <c r="I24" s="2" t="s">
        <v>7</v>
      </c>
      <c r="J24" s="2">
        <v>6</v>
      </c>
      <c r="M24" s="2" t="s">
        <v>1</v>
      </c>
      <c r="N24" s="12" t="s">
        <v>32</v>
      </c>
    </row>
    <row r="25" spans="5:14" x14ac:dyDescent="0.35">
      <c r="E25" s="2" t="s">
        <v>8</v>
      </c>
      <c r="F25" s="2">
        <v>4</v>
      </c>
      <c r="I25" s="2" t="s">
        <v>14</v>
      </c>
      <c r="J25" s="11">
        <v>0.11</v>
      </c>
      <c r="M25" s="2" t="s">
        <v>1</v>
      </c>
      <c r="N25" s="17">
        <f>0.6*6+2</f>
        <v>5.6</v>
      </c>
    </row>
    <row r="26" spans="5:14" x14ac:dyDescent="0.35">
      <c r="E26" s="9" t="s">
        <v>25</v>
      </c>
      <c r="F26" s="9">
        <f>SUM(G4:G8)</f>
        <v>19</v>
      </c>
      <c r="I26" s="2" t="s">
        <v>8</v>
      </c>
      <c r="J26" s="2">
        <v>4</v>
      </c>
    </row>
    <row r="27" spans="5:14" x14ac:dyDescent="0.35">
      <c r="E27" s="2" t="s">
        <v>26</v>
      </c>
      <c r="F27" s="10">
        <f>+F26/F22</f>
        <v>3.8</v>
      </c>
      <c r="I27" s="2" t="s">
        <v>26</v>
      </c>
      <c r="J27" s="10">
        <f>+SUM(K4:K8)</f>
        <v>4.0571428571428569</v>
      </c>
    </row>
  </sheetData>
  <mergeCells count="4">
    <mergeCell ref="E20:F20"/>
    <mergeCell ref="I20:J20"/>
    <mergeCell ref="E12:I12"/>
    <mergeCell ref="M19:N1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cirilo flores</dc:creator>
  <cp:lastModifiedBy>paul cirilo flores</cp:lastModifiedBy>
  <dcterms:created xsi:type="dcterms:W3CDTF">2026-04-11T01:12:23Z</dcterms:created>
  <dcterms:modified xsi:type="dcterms:W3CDTF">2026-04-11T23:55:20Z</dcterms:modified>
</cp:coreProperties>
</file>