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8\compras\"/>
    </mc:Choice>
  </mc:AlternateContent>
  <xr:revisionPtr revIDLastSave="0" documentId="13_ncr:1_{2FC98C3C-F5B0-4F09-8CA8-1F75B513C4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-COM-012" sheetId="7" r:id="rId1"/>
    <sheet name="F-COM-012 aprob" sheetId="9" r:id="rId2"/>
    <sheet name="Cambio" sheetId="8" r:id="rId3"/>
  </sheets>
  <definedNames>
    <definedName name="_xlnm.Print_Area" localSheetId="0">'F-COM-012'!$A$1:$R$51</definedName>
    <definedName name="_xlnm.Print_Area" localSheetId="1">'F-COM-012 aprob'!$A$1:$R$64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9" l="1"/>
  <c r="M36" i="9"/>
  <c r="I40" i="9" s="1"/>
  <c r="O10" i="9" s="1"/>
  <c r="O12" i="9" s="1"/>
  <c r="Q33" i="9"/>
  <c r="Q30" i="9"/>
  <c r="Q27" i="9"/>
  <c r="Q24" i="9"/>
  <c r="Q33" i="7"/>
  <c r="Q30" i="7"/>
  <c r="Q27" i="7"/>
  <c r="Q24" i="7"/>
  <c r="M36" i="7"/>
  <c r="I40" i="7" s="1"/>
  <c r="O8" i="9" l="1"/>
  <c r="Q36" i="7"/>
  <c r="O10" i="7"/>
  <c r="O12" i="7" s="1"/>
  <c r="O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AuxSGC</author>
  </authors>
  <commentList>
    <comment ref="M24" authorId="0" shapeId="0" xr:uid="{6C93F2E1-E8C3-4A2A-B46F-A478C95553B1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Califica al proveedor del 1 al 3, según especificaciones del criterio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AuxSGC</author>
  </authors>
  <commentList>
    <comment ref="M24" authorId="0" shapeId="0" xr:uid="{4054050B-6709-4070-9A1D-FABB2D332E35}">
      <text>
        <r>
          <rPr>
            <b/>
            <sz val="9"/>
            <color indexed="81"/>
            <rFont val="Tahoma"/>
            <family val="2"/>
          </rPr>
          <t>AuxSGC:</t>
        </r>
        <r>
          <rPr>
            <sz val="9"/>
            <color indexed="81"/>
            <rFont val="Tahoma"/>
            <family val="2"/>
          </rPr>
          <t xml:space="preserve">
Califica al proveedor del 1 al 3, según especificaciones del criterio</t>
        </r>
      </text>
    </comment>
  </commentList>
</comments>
</file>

<file path=xl/sharedStrings.xml><?xml version="1.0" encoding="utf-8"?>
<sst xmlns="http://schemas.openxmlformats.org/spreadsheetml/2006/main" count="126" uniqueCount="66">
  <si>
    <t>CRITERIOS</t>
  </si>
  <si>
    <t>PUNTAJE</t>
  </si>
  <si>
    <t>Criterios de Calificación Definida</t>
  </si>
  <si>
    <t>NOMBRE O RAZÓN SOCIAL DEL PROVEEDOR:</t>
  </si>
  <si>
    <t>EVALUACIÓN</t>
  </si>
  <si>
    <t>CALIFICACIÓN</t>
  </si>
  <si>
    <t xml:space="preserve">PROMEDIO </t>
  </si>
  <si>
    <t>RESULTADO</t>
  </si>
  <si>
    <t>PRECIO</t>
  </si>
  <si>
    <t>ACEROS INDUSTRIALES TUVACE S.A. DE C.V.</t>
  </si>
  <si>
    <t>TIPO DE SUMINISTRO:</t>
  </si>
  <si>
    <t>PORCENTAJE</t>
  </si>
  <si>
    <t>CALIDAD</t>
  </si>
  <si>
    <t xml:space="preserve">PRECIO </t>
  </si>
  <si>
    <t>TOTAL</t>
  </si>
  <si>
    <t>TIEMPOS DE ENTREGA</t>
  </si>
  <si>
    <t>OBSERVACIONES</t>
  </si>
  <si>
    <t xml:space="preserve">CRITERIOS </t>
  </si>
  <si>
    <t>TIEMPOS DE ENTREGA
conforme a fecha promesa</t>
  </si>
  <si>
    <t xml:space="preserve">CALIDAD </t>
  </si>
  <si>
    <t xml:space="preserve">2.5 a 3 </t>
  </si>
  <si>
    <t>NVIEL DE CUMPLIMIENTO</t>
  </si>
  <si>
    <t>DESCRIPCION DE LA CALIFICACIÓN</t>
  </si>
  <si>
    <t>ESPECIFICACIONES DEL CRITERIO</t>
  </si>
  <si>
    <t>Comprador de directos o indirectos</t>
  </si>
  <si>
    <t>Elaboró</t>
  </si>
  <si>
    <t>RESPONSABLES</t>
  </si>
  <si>
    <t>Revisó</t>
  </si>
  <si>
    <t>Código: F-COM-012</t>
  </si>
  <si>
    <t>Verificado el cumplimiento o no de los criterios establecidos para la evaluación / reevaluación del proveedor, en la siguiente tabla, se calificará  con un puntaje entre 1.0 a 3.0 puntos, conforme a los siguientes criterios:</t>
  </si>
  <si>
    <t>REEVALUACIÓN</t>
  </si>
  <si>
    <t>FECHA DE REEVALUACIÓN</t>
  </si>
  <si>
    <t>El precio  es competitivo, pero no se mantiene estable</t>
  </si>
  <si>
    <t xml:space="preserve"> Eventualmente o nunca cumple con la fecha de entrega prometida</t>
  </si>
  <si>
    <t xml:space="preserve"> Regularmente cumple con la fecha de entrega prometida</t>
  </si>
  <si>
    <t>EVALUACIÓN DE DESEMPEÑO DE PROVEEDORES</t>
  </si>
  <si>
    <t>FECHA DE LA EVALUACIÓN:</t>
  </si>
  <si>
    <t xml:space="preserve">Coordinador de compras </t>
  </si>
  <si>
    <t xml:space="preserve">El precio es competitivo y se mantiene estable </t>
  </si>
  <si>
    <t>Cumple con especificaciones / sin rechazos o quejas</t>
  </si>
  <si>
    <t>El precio es muy variable y no competitivo</t>
  </si>
  <si>
    <t>Cumple constantemente con la fecha de entrega prometida</t>
  </si>
  <si>
    <t xml:space="preserve">Regularmente cumple con especificaciones, el índice de rechazos es bajo y ofrece   solución oportuna </t>
  </si>
  <si>
    <t>Recurrentemente no cumple con especificaciones, el índice de rechazos es alto y ofrece solución tardía o nula</t>
  </si>
  <si>
    <t xml:space="preserve">           SERVICIOS</t>
  </si>
  <si>
    <t xml:space="preserve">Ofrece plazos de crédito, servicio técnico y entrega a domicilio / fletes </t>
  </si>
  <si>
    <r>
      <t>Ofrece con por lo menos</t>
    </r>
    <r>
      <rPr>
        <b/>
        <sz val="10"/>
        <rFont val="Arial"/>
        <family val="2"/>
      </rPr>
      <t xml:space="preserve"> dos</t>
    </r>
    <r>
      <rPr>
        <sz val="10"/>
        <rFont val="Arial"/>
        <family val="2"/>
      </rPr>
      <t xml:space="preserve"> o </t>
    </r>
    <r>
      <rPr>
        <b/>
        <sz val="10"/>
        <rFont val="Arial"/>
        <family val="2"/>
      </rPr>
      <t>uno</t>
    </r>
    <r>
      <rPr>
        <sz val="10"/>
        <rFont val="Arial"/>
        <family val="2"/>
      </rPr>
      <t xml:space="preserve"> de los servicios establecidos</t>
    </r>
  </si>
  <si>
    <t>No cumple con ninguno de los servicios establecidos</t>
  </si>
  <si>
    <r>
      <rPr>
        <b/>
        <sz val="12"/>
        <rFont val="Calibri"/>
        <family val="2"/>
        <scheme val="minor"/>
      </rPr>
      <t xml:space="preserve">BUENO </t>
    </r>
    <r>
      <rPr>
        <sz val="12"/>
        <rFont val="Calibri"/>
        <family val="2"/>
        <scheme val="minor"/>
      </rPr>
      <t xml:space="preserve">- Se mantiene, ofrece confiabilidad </t>
    </r>
  </si>
  <si>
    <t>1 a 1.5</t>
  </si>
  <si>
    <t>1.6 a 2.4</t>
  </si>
  <si>
    <t>SERVICIOS</t>
  </si>
  <si>
    <t xml:space="preserve">Historial: </t>
  </si>
  <si>
    <t>Versión</t>
  </si>
  <si>
    <t>Fecha</t>
  </si>
  <si>
    <t>Descripción de cambios</t>
  </si>
  <si>
    <t>Responsable</t>
  </si>
  <si>
    <t>Creación del formato</t>
  </si>
  <si>
    <t>F-COM-012</t>
  </si>
  <si>
    <t>Evaluación de desempeño de proveedores</t>
  </si>
  <si>
    <t>SGC/I. González</t>
  </si>
  <si>
    <t>Fecha de actualización: 11 . Sep.  23</t>
  </si>
  <si>
    <t>Versión:	1.0</t>
  </si>
  <si>
    <r>
      <rPr>
        <b/>
        <sz val="12"/>
        <rFont val="Calibri"/>
        <family val="2"/>
        <scheme val="minor"/>
      </rPr>
      <t xml:space="preserve">OBSERVACIÓN </t>
    </r>
    <r>
      <rPr>
        <sz val="12"/>
        <rFont val="Calibri"/>
        <family val="2"/>
        <scheme val="minor"/>
      </rPr>
      <t>- Se mantiene, considerar fortalecer las áreas de oportunidad</t>
    </r>
  </si>
  <si>
    <r>
      <rPr>
        <b/>
        <sz val="12"/>
        <rFont val="Calibri"/>
        <family val="2"/>
        <scheme val="minor"/>
      </rPr>
      <t>DEFICIENTE</t>
    </r>
    <r>
      <rPr>
        <sz val="12"/>
        <rFont val="Calibri"/>
        <family val="2"/>
        <scheme val="minor"/>
      </rPr>
      <t xml:space="preserve"> - Se solicitará plan de acción y aplicará reevaluación</t>
    </r>
  </si>
  <si>
    <r>
      <t xml:space="preserve">1. Se corrigió error de formato para aplicar reevaluación en caso de observación corresponde cuando la calificación es menor a 2.2 (se colocó en reevaluación </t>
    </r>
    <r>
      <rPr>
        <sz val="11"/>
        <color theme="3"/>
        <rFont val="Calibri"/>
        <family val="2"/>
        <scheme val="minor"/>
      </rPr>
      <t>Aplica sí calificación &lt;2.2</t>
    </r>
    <r>
      <rPr>
        <sz val="11"/>
        <color theme="1"/>
        <rFont val="Calibri"/>
        <family val="2"/>
        <scheme val="minor"/>
      </rPr>
      <t xml:space="preserve">)
2. En criterio se corrigió post venta por termino correcto "servicio".
3. En la calificación DEFICIENTE - se cambio evaluar posible cambio del proveedor por </t>
    </r>
    <r>
      <rPr>
        <sz val="11"/>
        <color theme="4" tint="-0.249977111117893"/>
        <rFont val="Calibri"/>
        <family val="2"/>
        <scheme val="minor"/>
      </rPr>
      <t>Se solicitará plan de acción y aplicará reevaluación (termino más amigable)</t>
    </r>
    <r>
      <rPr>
        <sz val="11"/>
        <color theme="1"/>
        <rFont val="Calibri"/>
        <family val="2"/>
        <scheme val="minor"/>
      </rPr>
      <t xml:space="preserve">.
4. En la calificación de OBSERVACIÓN - se colocó </t>
    </r>
    <r>
      <rPr>
        <sz val="11"/>
        <color theme="4" tint="-0.249977111117893"/>
        <rFont val="Calibri"/>
        <family val="2"/>
        <scheme val="minor"/>
      </rPr>
      <t>Se mantiene</t>
    </r>
    <r>
      <rPr>
        <sz val="11"/>
        <color theme="1"/>
        <rFont val="Calibri"/>
        <family val="2"/>
        <scheme val="minor"/>
      </rPr>
      <t xml:space="preserve">, y sustituyo </t>
    </r>
    <r>
      <rPr>
        <sz val="11"/>
        <color rgb="FFFF0000"/>
        <rFont val="Calibri"/>
        <family val="2"/>
        <scheme val="minor"/>
      </rPr>
      <t xml:space="preserve">debe </t>
    </r>
    <r>
      <rPr>
        <sz val="11"/>
        <rFont val="Calibri"/>
        <family val="2"/>
        <scheme val="minor"/>
      </rPr>
      <t xml:space="preserve">por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3"/>
        <rFont val="Calibri"/>
        <family val="2"/>
        <scheme val="minor"/>
      </rPr>
      <t>considerar</t>
    </r>
    <r>
      <rPr>
        <sz val="11"/>
        <color theme="1"/>
        <rFont val="Calibri"/>
        <family val="2"/>
        <scheme val="minor"/>
      </rPr>
      <t xml:space="preserve"> fortalecer las áreas de oportunidad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</si>
</sst>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rgb="FF000000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color rgb="FF0000CC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0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1" fillId="0" borderId="2" xfId="1" applyBorder="1" applyAlignment="1">
      <alignment horizontal="center"/>
    </xf>
    <xf numFmtId="0" fontId="5" fillId="0" borderId="2" xfId="1" applyFont="1" applyBorder="1" applyAlignment="1">
      <alignment horizontal="center" vertical="top"/>
    </xf>
    <xf numFmtId="0" fontId="2" fillId="0" borderId="2" xfId="1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3" borderId="15" xfId="1" applyFill="1" applyBorder="1" applyAlignment="1">
      <alignment horizontal="center"/>
    </xf>
    <xf numFmtId="0" fontId="1" fillId="3" borderId="14" xfId="1" applyFill="1" applyBorder="1" applyAlignment="1">
      <alignment horizontal="center"/>
    </xf>
    <xf numFmtId="0" fontId="5" fillId="3" borderId="14" xfId="1" applyFont="1" applyFill="1" applyBorder="1" applyAlignment="1">
      <alignment horizontal="center" vertical="top"/>
    </xf>
    <xf numFmtId="0" fontId="2" fillId="3" borderId="14" xfId="1" applyFont="1" applyFill="1" applyBorder="1" applyAlignment="1">
      <alignment horizontal="left" vertical="center" wrapText="1"/>
    </xf>
    <xf numFmtId="14" fontId="3" fillId="3" borderId="14" xfId="1" applyNumberFormat="1" applyFont="1" applyFill="1" applyBorder="1" applyAlignment="1">
      <alignment horizontal="left" vertical="center"/>
    </xf>
    <xf numFmtId="0" fontId="3" fillId="3" borderId="14" xfId="1" applyFont="1" applyFill="1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4" fillId="3" borderId="0" xfId="1" applyFont="1" applyFill="1" applyAlignment="1">
      <alignment horizontal="left" vertical="center"/>
    </xf>
    <xf numFmtId="0" fontId="0" fillId="0" borderId="26" xfId="0" applyBorder="1" applyAlignment="1">
      <alignment vertical="center"/>
    </xf>
    <xf numFmtId="0" fontId="4" fillId="3" borderId="0" xfId="1" applyFont="1" applyFill="1" applyAlignment="1">
      <alignment vertical="center"/>
    </xf>
    <xf numFmtId="0" fontId="3" fillId="3" borderId="0" xfId="1" applyFont="1" applyFill="1" applyAlignment="1">
      <alignment vertical="center"/>
    </xf>
    <xf numFmtId="0" fontId="1" fillId="3" borderId="0" xfId="1" applyFill="1" applyAlignment="1">
      <alignment horizontal="justify" vertical="center"/>
    </xf>
    <xf numFmtId="0" fontId="10" fillId="3" borderId="0" xfId="1" applyFont="1" applyFill="1" applyAlignment="1">
      <alignment horizontal="left" vertical="center"/>
    </xf>
    <xf numFmtId="0" fontId="10" fillId="3" borderId="16" xfId="1" applyFont="1" applyFill="1" applyBorder="1" applyAlignment="1">
      <alignment horizontal="left" vertical="center"/>
    </xf>
    <xf numFmtId="0" fontId="3" fillId="3" borderId="0" xfId="1" applyFont="1" applyFill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0" fontId="0" fillId="0" borderId="16" xfId="0" applyBorder="1"/>
    <xf numFmtId="0" fontId="18" fillId="3" borderId="0" xfId="0" applyFont="1" applyFill="1"/>
    <xf numFmtId="0" fontId="6" fillId="0" borderId="26" xfId="0" applyFont="1" applyBorder="1" applyAlignment="1">
      <alignment vertical="center"/>
    </xf>
    <xf numFmtId="0" fontId="9" fillId="3" borderId="16" xfId="0" applyFont="1" applyFill="1" applyBorder="1"/>
    <xf numFmtId="0" fontId="19" fillId="0" borderId="0" xfId="0" applyFont="1"/>
    <xf numFmtId="0" fontId="7" fillId="3" borderId="0" xfId="0" applyFont="1" applyFill="1"/>
    <xf numFmtId="0" fontId="7" fillId="3" borderId="24" xfId="0" applyFont="1" applyFill="1" applyBorder="1"/>
    <xf numFmtId="0" fontId="7" fillId="3" borderId="10" xfId="0" applyFont="1" applyFill="1" applyBorder="1"/>
    <xf numFmtId="0" fontId="9" fillId="3" borderId="10" xfId="0" applyFont="1" applyFill="1" applyBorder="1"/>
    <xf numFmtId="0" fontId="6" fillId="0" borderId="25" xfId="0" applyFont="1" applyBorder="1" applyAlignment="1">
      <alignment vertical="center"/>
    </xf>
    <xf numFmtId="0" fontId="6" fillId="0" borderId="0" xfId="0" applyFont="1"/>
    <xf numFmtId="0" fontId="9" fillId="3" borderId="0" xfId="0" applyFont="1" applyFill="1"/>
    <xf numFmtId="0" fontId="8" fillId="0" borderId="0" xfId="0" applyFont="1" applyAlignment="1">
      <alignment horizontal="right" vertical="center"/>
    </xf>
    <xf numFmtId="0" fontId="23" fillId="3" borderId="0" xfId="1" applyFont="1" applyFill="1" applyAlignment="1">
      <alignment horizontal="center" vertical="center"/>
    </xf>
    <xf numFmtId="0" fontId="23" fillId="3" borderId="26" xfId="1" applyFont="1" applyFill="1" applyBorder="1" applyAlignment="1">
      <alignment horizontal="center" vertical="center"/>
    </xf>
    <xf numFmtId="9" fontId="22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10" fillId="4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9" fontId="1" fillId="0" borderId="11" xfId="2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28" fillId="3" borderId="0" xfId="0" applyFont="1" applyFill="1" applyAlignment="1">
      <alignment horizontal="right"/>
    </xf>
    <xf numFmtId="0" fontId="29" fillId="3" borderId="0" xfId="0" applyFont="1" applyFill="1"/>
    <xf numFmtId="0" fontId="0" fillId="3" borderId="0" xfId="0" applyFill="1"/>
    <xf numFmtId="0" fontId="30" fillId="7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>
      <alignment wrapText="1"/>
    </xf>
    <xf numFmtId="15" fontId="0" fillId="3" borderId="11" xfId="0" applyNumberFormat="1" applyFill="1" applyBorder="1" applyAlignment="1">
      <alignment horizontal="center" vertical="center"/>
    </xf>
    <xf numFmtId="14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vertical="top" wrapText="1"/>
    </xf>
    <xf numFmtId="0" fontId="24" fillId="0" borderId="0" xfId="0" applyFont="1" applyAlignment="1">
      <alignment horizontal="center"/>
    </xf>
    <xf numFmtId="0" fontId="24" fillId="0" borderId="26" xfId="0" applyFont="1" applyBorder="1" applyAlignment="1">
      <alignment horizontal="center"/>
    </xf>
    <xf numFmtId="0" fontId="3" fillId="3" borderId="0" xfId="1" applyFont="1" applyFill="1" applyAlignment="1">
      <alignment horizontal="center" vertical="center"/>
    </xf>
    <xf numFmtId="0" fontId="3" fillId="3" borderId="26" xfId="1" applyFont="1" applyFill="1" applyBorder="1" applyAlignment="1">
      <alignment horizontal="center" vertical="center"/>
    </xf>
    <xf numFmtId="0" fontId="3" fillId="3" borderId="10" xfId="1" applyFont="1" applyFill="1" applyBorder="1" applyAlignment="1">
      <alignment horizontal="center" vertical="center"/>
    </xf>
    <xf numFmtId="0" fontId="3" fillId="3" borderId="25" xfId="1" applyFont="1" applyFill="1" applyBorder="1" applyAlignment="1">
      <alignment horizontal="center" vertical="center"/>
    </xf>
    <xf numFmtId="0" fontId="10" fillId="3" borderId="16" xfId="1" applyFont="1" applyFill="1" applyBorder="1" applyAlignment="1">
      <alignment horizontal="left" vertical="center"/>
    </xf>
    <xf numFmtId="0" fontId="10" fillId="3" borderId="0" xfId="1" applyFont="1" applyFill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4" fillId="0" borderId="16" xfId="0" applyFont="1" applyBorder="1" applyAlignment="1">
      <alignment horizontal="left"/>
    </xf>
    <xf numFmtId="0" fontId="24" fillId="0" borderId="0" xfId="0" applyFont="1" applyAlignment="1">
      <alignment horizontal="left"/>
    </xf>
    <xf numFmtId="164" fontId="23" fillId="0" borderId="11" xfId="1" applyNumberFormat="1" applyFont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11" fillId="3" borderId="0" xfId="1" applyFont="1" applyFill="1" applyAlignment="1">
      <alignment horizontal="right" vertical="center"/>
    </xf>
    <xf numFmtId="0" fontId="11" fillId="3" borderId="26" xfId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6" xfId="0" applyFont="1" applyBorder="1" applyAlignment="1">
      <alignment horizontal="right" vertical="center"/>
    </xf>
    <xf numFmtId="0" fontId="10" fillId="3" borderId="12" xfId="1" applyFont="1" applyFill="1" applyBorder="1" applyAlignment="1">
      <alignment horizontal="center" vertical="center"/>
    </xf>
    <xf numFmtId="0" fontId="10" fillId="3" borderId="11" xfId="1" applyFont="1" applyFill="1" applyBorder="1" applyAlignment="1">
      <alignment horizontal="center" vertical="center"/>
    </xf>
    <xf numFmtId="9" fontId="22" fillId="0" borderId="11" xfId="1" applyNumberFormat="1" applyFont="1" applyBorder="1" applyAlignment="1">
      <alignment horizontal="center" vertical="center"/>
    </xf>
    <xf numFmtId="9" fontId="22" fillId="0" borderId="28" xfId="1" applyNumberFormat="1" applyFont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/>
    </xf>
    <xf numFmtId="0" fontId="21" fillId="6" borderId="11" xfId="0" applyFont="1" applyFill="1" applyBorder="1" applyAlignment="1">
      <alignment horizontal="center"/>
    </xf>
    <xf numFmtId="0" fontId="17" fillId="3" borderId="0" xfId="0" applyFont="1" applyFill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25" fillId="4" borderId="1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justify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23" xfId="0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27" fillId="2" borderId="2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justify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9" fontId="1" fillId="0" borderId="11" xfId="2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9" fontId="1" fillId="0" borderId="11" xfId="2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3" borderId="16" xfId="1" applyFill="1" applyBorder="1" applyAlignment="1">
      <alignment horizontal="justify" vertical="center" wrapText="1"/>
    </xf>
    <xf numFmtId="0" fontId="1" fillId="3" borderId="0" xfId="1" applyFill="1" applyAlignment="1">
      <alignment horizontal="justify" vertical="center" wrapText="1"/>
    </xf>
    <xf numFmtId="0" fontId="1" fillId="3" borderId="26" xfId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/>
    </xf>
    <xf numFmtId="0" fontId="12" fillId="5" borderId="11" xfId="0" applyFont="1" applyFill="1" applyBorder="1" applyAlignment="1">
      <alignment horizontal="left" vertical="center" wrapText="1"/>
    </xf>
    <xf numFmtId="0" fontId="10" fillId="3" borderId="29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9" fontId="22" fillId="4" borderId="8" xfId="1" applyNumberFormat="1" applyFont="1" applyFill="1" applyBorder="1" applyAlignment="1">
      <alignment horizontal="center" vertical="center"/>
    </xf>
    <xf numFmtId="9" fontId="22" fillId="4" borderId="9" xfId="1" applyNumberFormat="1" applyFont="1" applyFill="1" applyBorder="1" applyAlignment="1">
      <alignment horizontal="center" vertical="center"/>
    </xf>
    <xf numFmtId="0" fontId="10" fillId="4" borderId="18" xfId="1" applyFont="1" applyFill="1" applyBorder="1" applyAlignment="1">
      <alignment horizontal="center" vertical="center"/>
    </xf>
    <xf numFmtId="0" fontId="10" fillId="4" borderId="5" xfId="1" applyFont="1" applyFill="1" applyBorder="1" applyAlignment="1">
      <alignment horizontal="center" vertical="center"/>
    </xf>
    <xf numFmtId="0" fontId="10" fillId="4" borderId="27" xfId="1" applyFont="1" applyFill="1" applyBorder="1" applyAlignment="1">
      <alignment horizontal="center" vertical="center"/>
    </xf>
    <xf numFmtId="0" fontId="23" fillId="3" borderId="11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3" fillId="0" borderId="19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/>
    </xf>
  </cellXfs>
  <cellStyles count="3">
    <cellStyle name="Normal" xfId="0" builtinId="0"/>
    <cellStyle name="Normal_Hoja1" xfId="1" xr:uid="{00000000-0005-0000-0000-000001000000}"/>
    <cellStyle name="Porcentaje" xfId="2" builtinId="5"/>
  </cellStyles>
  <dxfs count="12"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gradientFill>
          <stop position="0">
            <color theme="0"/>
          </stop>
          <stop position="1">
            <color rgb="FFCCFF33"/>
          </stop>
        </gradientFill>
      </fill>
    </dxf>
    <dxf>
      <fill>
        <gradientFill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gradientFill type="path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>
          <stop position="0">
            <color theme="0"/>
          </stop>
          <stop position="1">
            <color rgb="FFCCFF33"/>
          </stop>
        </gradientFill>
      </fill>
    </dxf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gradientFill>
          <stop position="0">
            <color theme="0"/>
          </stop>
          <stop position="1">
            <color rgb="FFCCFF33"/>
          </stop>
        </gradientFill>
      </fill>
    </dxf>
    <dxf>
      <fill>
        <gradientFill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>
          <stop position="0">
            <color theme="0"/>
          </stop>
          <stop position="1">
            <color rgb="FF00B050"/>
          </stop>
        </gradientFill>
      </fill>
    </dxf>
    <dxf>
      <fill>
        <gradientFill type="path">
          <stop position="0">
            <color theme="0"/>
          </stop>
          <stop position="1">
            <color theme="9" tint="-0.25098422193060094"/>
          </stop>
        </gradientFill>
      </fill>
    </dxf>
    <dxf>
      <fill>
        <gradientFill>
          <stop position="0">
            <color theme="0"/>
          </stop>
          <stop position="1">
            <color rgb="FFCCFF33"/>
          </stop>
        </gradientFill>
      </fill>
    </dxf>
  </dxfs>
  <tableStyles count="0" defaultTableStyle="TableStyleMedium9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45507</xdr:colOff>
      <xdr:row>34</xdr:row>
      <xdr:rowOff>849842</xdr:rowOff>
    </xdr:from>
    <xdr:ext cx="65" cy="172227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9C6FBA9-BAE5-4BC2-85FC-1BDF4811E581}"/>
            </a:ext>
          </a:extLst>
        </xdr:cNvPr>
        <xdr:cNvSpPr txBox="1"/>
      </xdr:nvSpPr>
      <xdr:spPr>
        <a:xfrm>
          <a:off x="12561357" y="105939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187583</xdr:colOff>
      <xdr:row>1</xdr:row>
      <xdr:rowOff>96322</xdr:rowOff>
    </xdr:from>
    <xdr:to>
      <xdr:col>1</xdr:col>
      <xdr:colOff>1273433</xdr:colOff>
      <xdr:row>4</xdr:row>
      <xdr:rowOff>248127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B0F39B-B6AF-4CE7-A861-BB29F4120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27" t="24998" r="14894" b="25002"/>
        <a:stretch>
          <a:fillRect/>
        </a:stretch>
      </xdr:blipFill>
      <xdr:spPr bwMode="auto">
        <a:xfrm>
          <a:off x="289183" y="204272"/>
          <a:ext cx="1085850" cy="869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309674</xdr:colOff>
      <xdr:row>2</xdr:row>
      <xdr:rowOff>12990</xdr:rowOff>
    </xdr:from>
    <xdr:to>
      <xdr:col>16</xdr:col>
      <xdr:colOff>915746</xdr:colOff>
      <xdr:row>4</xdr:row>
      <xdr:rowOff>114590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64778C2-9804-4405-B115-42F7F74D2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9924" y="305090"/>
          <a:ext cx="606072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21</xdr:col>
      <xdr:colOff>45507</xdr:colOff>
      <xdr:row>34</xdr:row>
      <xdr:rowOff>849842</xdr:rowOff>
    </xdr:from>
    <xdr:ext cx="65" cy="172227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5F8A1637-95F3-4039-94DF-9FF4F6D6E656}"/>
            </a:ext>
          </a:extLst>
        </xdr:cNvPr>
        <xdr:cNvSpPr txBox="1"/>
      </xdr:nvSpPr>
      <xdr:spPr>
        <a:xfrm>
          <a:off x="13342407" y="107494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twoCellAnchor>
    <xdr:from>
      <xdr:col>1</xdr:col>
      <xdr:colOff>1116724</xdr:colOff>
      <xdr:row>53</xdr:row>
      <xdr:rowOff>29196</xdr:rowOff>
    </xdr:from>
    <xdr:to>
      <xdr:col>16</xdr:col>
      <xdr:colOff>280708</xdr:colOff>
      <xdr:row>63</xdr:row>
      <xdr:rowOff>11914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2A5ECB37-CA5C-4133-AA32-67BD74F63AF6}"/>
            </a:ext>
          </a:extLst>
        </xdr:cNvPr>
        <xdr:cNvGrpSpPr/>
      </xdr:nvGrpSpPr>
      <xdr:grpSpPr>
        <a:xfrm>
          <a:off x="1213069" y="16004920"/>
          <a:ext cx="8544467" cy="1822028"/>
          <a:chOff x="2265069" y="43029973"/>
          <a:chExt cx="8483186" cy="1425667"/>
        </a:xfrm>
      </xdr:grpSpPr>
      <xdr:sp macro="" textlink="">
        <xdr:nvSpPr>
          <xdr:cNvPr id="6" name="Cuadro de texto 2">
            <a:extLst>
              <a:ext uri="{FF2B5EF4-FFF2-40B4-BE49-F238E27FC236}">
                <a16:creationId xmlns:a16="http://schemas.microsoft.com/office/drawing/2014/main" id="{2E484347-BFA7-8A50-A8EC-0D563F1A3D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65069" y="43029973"/>
            <a:ext cx="1799573" cy="1425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Elaboró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A.</a:t>
            </a:r>
            <a:r>
              <a:rPr lang="es-MX" sz="1500" b="1" baseline="0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 Gomez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TVC/COM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7" name="Conector recto 6">
            <a:extLst>
              <a:ext uri="{FF2B5EF4-FFF2-40B4-BE49-F238E27FC236}">
                <a16:creationId xmlns:a16="http://schemas.microsoft.com/office/drawing/2014/main" id="{ABBC2069-C67A-D3CC-8C3E-683091FCDC46}"/>
              </a:ext>
            </a:extLst>
          </xdr:cNvPr>
          <xdr:cNvCxnSpPr/>
        </xdr:nvCxnSpPr>
        <xdr:spPr>
          <a:xfrm>
            <a:off x="2265069" y="44106272"/>
            <a:ext cx="1798939" cy="0"/>
          </a:xfrm>
          <a:prstGeom prst="line">
            <a:avLst/>
          </a:prstGeom>
          <a:ln w="1905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8" name="Cuadro de texto 2">
            <a:extLst>
              <a:ext uri="{FF2B5EF4-FFF2-40B4-BE49-F238E27FC236}">
                <a16:creationId xmlns:a16="http://schemas.microsoft.com/office/drawing/2014/main" id="{F7BE1E59-E8F5-6A52-E6A5-16010A56B4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79877" y="43029973"/>
            <a:ext cx="1798940" cy="142566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Revisó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S. Rodríguez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TVC/SGC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9" name="Conector recto 8">
            <a:extLst>
              <a:ext uri="{FF2B5EF4-FFF2-40B4-BE49-F238E27FC236}">
                <a16:creationId xmlns:a16="http://schemas.microsoft.com/office/drawing/2014/main" id="{D593E486-F5BC-1546-C76D-02C25F392F02}"/>
              </a:ext>
            </a:extLst>
          </xdr:cNvPr>
          <xdr:cNvCxnSpPr/>
        </xdr:nvCxnSpPr>
        <xdr:spPr>
          <a:xfrm>
            <a:off x="4488696" y="44106272"/>
            <a:ext cx="1798306" cy="0"/>
          </a:xfrm>
          <a:prstGeom prst="line">
            <a:avLst/>
          </a:prstGeom>
          <a:ln w="1905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0" name="Cuadro de texto 2">
            <a:extLst>
              <a:ext uri="{FF2B5EF4-FFF2-40B4-BE49-F238E27FC236}">
                <a16:creationId xmlns:a16="http://schemas.microsoft.com/office/drawing/2014/main" id="{57795D8C-4CFE-8A00-E26E-DD974C742D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09812" y="43029973"/>
            <a:ext cx="1798940" cy="14147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Aprobó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A. S</a:t>
            </a:r>
            <a:r>
              <a:rPr lang="es-MX" sz="1500" b="1" i="0" u="none" strike="noStrike" baseline="0">
                <a:latin typeface="+mn-lt"/>
                <a:ea typeface="+mn-ea"/>
                <a:cs typeface="+mn-cs"/>
              </a:rPr>
              <a:t>chatz 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TVC/DIRCOM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11" name="Conector recto 10">
            <a:extLst>
              <a:ext uri="{FF2B5EF4-FFF2-40B4-BE49-F238E27FC236}">
                <a16:creationId xmlns:a16="http://schemas.microsoft.com/office/drawing/2014/main" id="{52B6E024-AAA0-367B-F336-8D7877DD394F}"/>
              </a:ext>
            </a:extLst>
          </xdr:cNvPr>
          <xdr:cNvCxnSpPr/>
        </xdr:nvCxnSpPr>
        <xdr:spPr>
          <a:xfrm>
            <a:off x="6711690" y="44106272"/>
            <a:ext cx="1798306" cy="0"/>
          </a:xfrm>
          <a:prstGeom prst="line">
            <a:avLst/>
          </a:prstGeom>
          <a:ln w="1905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2" name="Cuadro de texto 2">
            <a:extLst>
              <a:ext uri="{FF2B5EF4-FFF2-40B4-BE49-F238E27FC236}">
                <a16:creationId xmlns:a16="http://schemas.microsoft.com/office/drawing/2014/main" id="{62E6FD6E-8171-30AA-FEA8-AD83FF5296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49315" y="43029973"/>
            <a:ext cx="1798940" cy="14147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Aprobó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 i="0" u="none" strike="noStrike" baseline="0">
                <a:latin typeface="+mn-lt"/>
                <a:ea typeface="+mn-ea"/>
                <a:cs typeface="+mn-cs"/>
              </a:rPr>
              <a:t> J. Morales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endParaRPr lang="es-MX" sz="15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  <a:p>
            <a:pPr algn="ctr">
              <a:lnSpc>
                <a:spcPct val="107000"/>
              </a:lnSpc>
              <a:spcAft>
                <a:spcPts val="800"/>
              </a:spcAft>
            </a:pPr>
            <a:r>
              <a:rPr lang="es-MX" sz="15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TVC/DIROPE</a:t>
            </a:r>
            <a:endParaRPr lang="es-MX" sz="15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13" name="Conector recto 12">
            <a:extLst>
              <a:ext uri="{FF2B5EF4-FFF2-40B4-BE49-F238E27FC236}">
                <a16:creationId xmlns:a16="http://schemas.microsoft.com/office/drawing/2014/main" id="{23029FB2-CECF-D683-097B-08F1CB4E777B}"/>
              </a:ext>
            </a:extLst>
          </xdr:cNvPr>
          <xdr:cNvCxnSpPr/>
        </xdr:nvCxnSpPr>
        <xdr:spPr>
          <a:xfrm>
            <a:off x="8934684" y="44106272"/>
            <a:ext cx="1798306" cy="0"/>
          </a:xfrm>
          <a:prstGeom prst="line">
            <a:avLst/>
          </a:prstGeom>
          <a:ln w="1905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1F036-C3D4-4FCB-B9C3-A35F88DB0C12}">
  <dimension ref="B1:Q50"/>
  <sheetViews>
    <sheetView showGridLines="0" tabSelected="1" view="pageBreakPreview" zoomScale="87" zoomScaleNormal="87" zoomScaleSheetLayoutView="87" zoomScalePageLayoutView="53" workbookViewId="0">
      <selection activeCell="C2" sqref="C2:P3"/>
    </sheetView>
  </sheetViews>
  <sheetFormatPr baseColWidth="10" defaultRowHeight="14.4" x14ac:dyDescent="0.3"/>
  <cols>
    <col min="1" max="1" width="1.44140625" customWidth="1"/>
    <col min="2" max="2" width="22.21875" customWidth="1"/>
    <col min="3" max="3" width="7.77734375" customWidth="1"/>
    <col min="4" max="4" width="14.5546875" customWidth="1"/>
    <col min="5" max="5" width="12.44140625" customWidth="1"/>
    <col min="6" max="6" width="14" customWidth="1"/>
    <col min="7" max="7" width="12" customWidth="1"/>
    <col min="9" max="9" width="8.5546875" customWidth="1"/>
    <col min="10" max="10" width="6.5546875" customWidth="1"/>
    <col min="11" max="11" width="2.77734375" customWidth="1"/>
    <col min="12" max="12" width="6.44140625" customWidth="1"/>
    <col min="13" max="15" width="3.77734375" customWidth="1"/>
    <col min="16" max="16" width="6.5546875" customWidth="1"/>
    <col min="17" max="17" width="18.44140625" customWidth="1"/>
    <col min="18" max="18" width="1.44140625" customWidth="1"/>
  </cols>
  <sheetData>
    <row r="1" spans="2:17" ht="8.5500000000000007" customHeight="1" thickBot="1" x14ac:dyDescent="0.35"/>
    <row r="2" spans="2:17" ht="14.55" customHeight="1" thickBot="1" x14ac:dyDescent="0.35">
      <c r="B2" s="141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2"/>
    </row>
    <row r="3" spans="2:17" ht="10.5" customHeight="1" thickBot="1" x14ac:dyDescent="0.35">
      <c r="B3" s="142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5"/>
    </row>
    <row r="4" spans="2:17" ht="31.5" customHeight="1" thickBot="1" x14ac:dyDescent="0.35">
      <c r="B4" s="142"/>
      <c r="C4" s="144" t="s">
        <v>35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5"/>
    </row>
    <row r="5" spans="2:17" ht="25.5" customHeight="1" thickBot="1" x14ac:dyDescent="0.35">
      <c r="B5" s="143"/>
      <c r="C5" s="147" t="s">
        <v>28</v>
      </c>
      <c r="D5" s="147"/>
      <c r="E5" s="147"/>
      <c r="F5" s="148" t="s">
        <v>61</v>
      </c>
      <c r="G5" s="148"/>
      <c r="H5" s="148"/>
      <c r="I5" s="148"/>
      <c r="J5" s="148"/>
      <c r="K5" s="149" t="s">
        <v>62</v>
      </c>
      <c r="L5" s="149"/>
      <c r="M5" s="149"/>
      <c r="N5" s="149"/>
      <c r="O5" s="149"/>
      <c r="P5" s="149"/>
      <c r="Q5" s="146"/>
    </row>
    <row r="6" spans="2:17" ht="25.05" customHeight="1" x14ac:dyDescent="0.3">
      <c r="B6" s="3"/>
      <c r="C6" s="3"/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5"/>
      <c r="Q6" s="6"/>
    </row>
    <row r="7" spans="2:17" ht="11.25" customHeight="1" x14ac:dyDescent="0.3">
      <c r="B7" s="7"/>
      <c r="C7" s="8"/>
      <c r="D7" s="9"/>
      <c r="E7" s="9"/>
      <c r="F7" s="9"/>
      <c r="G7" s="9"/>
      <c r="H7" s="9"/>
      <c r="I7" s="9"/>
      <c r="J7" s="9"/>
      <c r="K7" s="10"/>
      <c r="L7" s="10"/>
      <c r="M7" s="10"/>
      <c r="N7" s="11"/>
      <c r="O7" s="12"/>
      <c r="P7" s="12"/>
      <c r="Q7" s="13"/>
    </row>
    <row r="8" spans="2:17" ht="20.100000000000001" customHeight="1" x14ac:dyDescent="0.3">
      <c r="B8" s="61" t="s">
        <v>36</v>
      </c>
      <c r="C8" s="62"/>
      <c r="D8" s="62"/>
      <c r="E8" s="77"/>
      <c r="F8" s="77"/>
      <c r="G8" s="77"/>
      <c r="H8" s="77"/>
      <c r="I8" s="77"/>
      <c r="J8" s="14"/>
      <c r="K8" s="69" t="s">
        <v>4</v>
      </c>
      <c r="L8" s="69"/>
      <c r="M8" s="69"/>
      <c r="N8" s="70"/>
      <c r="O8" s="67">
        <f>M36</f>
        <v>3</v>
      </c>
      <c r="P8" s="67"/>
      <c r="Q8" s="67"/>
    </row>
    <row r="9" spans="2:17" ht="20.100000000000001" customHeight="1" x14ac:dyDescent="0.3">
      <c r="B9" s="63" t="s">
        <v>3</v>
      </c>
      <c r="C9" s="64"/>
      <c r="D9" s="64"/>
      <c r="E9" s="78"/>
      <c r="F9" s="78"/>
      <c r="G9" s="78"/>
      <c r="H9" s="78"/>
      <c r="I9" s="78"/>
      <c r="J9" s="16"/>
      <c r="K9" s="69"/>
      <c r="L9" s="69"/>
      <c r="M9" s="69"/>
      <c r="N9" s="70"/>
      <c r="O9" s="67"/>
      <c r="P9" s="67"/>
      <c r="Q9" s="67"/>
    </row>
    <row r="10" spans="2:17" ht="20.100000000000001" customHeight="1" x14ac:dyDescent="0.3">
      <c r="B10" s="65" t="s">
        <v>10</v>
      </c>
      <c r="C10" s="66"/>
      <c r="D10" s="66"/>
      <c r="E10" s="78"/>
      <c r="F10" s="78"/>
      <c r="G10" s="78"/>
      <c r="H10" s="78"/>
      <c r="I10" s="78"/>
      <c r="J10" s="17"/>
      <c r="K10" s="69" t="s">
        <v>7</v>
      </c>
      <c r="L10" s="69"/>
      <c r="M10" s="69"/>
      <c r="N10" s="70"/>
      <c r="O10" s="139" t="str">
        <f>I40</f>
        <v>BUENO</v>
      </c>
      <c r="P10" s="139"/>
      <c r="Q10" s="139"/>
    </row>
    <row r="11" spans="2:17" ht="20.100000000000001" customHeight="1" x14ac:dyDescent="0.3">
      <c r="B11" s="65"/>
      <c r="C11" s="66"/>
      <c r="D11" s="66"/>
      <c r="E11" s="140"/>
      <c r="F11" s="140"/>
      <c r="G11" s="140"/>
      <c r="H11" s="140"/>
      <c r="I11" s="140"/>
      <c r="J11" s="17"/>
      <c r="K11" s="69"/>
      <c r="L11" s="69"/>
      <c r="M11" s="69"/>
      <c r="N11" s="70"/>
      <c r="O11" s="139"/>
      <c r="P11" s="139"/>
      <c r="Q11" s="139"/>
    </row>
    <row r="12" spans="2:17" ht="20.100000000000001" customHeight="1" x14ac:dyDescent="0.3">
      <c r="B12" s="20"/>
      <c r="C12" s="19"/>
      <c r="D12" s="19"/>
      <c r="E12" s="14"/>
      <c r="F12" s="21"/>
      <c r="G12" s="21"/>
      <c r="H12" s="21"/>
      <c r="I12" s="21"/>
      <c r="J12" s="17"/>
      <c r="K12" s="71" t="s">
        <v>30</v>
      </c>
      <c r="L12" s="71"/>
      <c r="M12" s="71"/>
      <c r="N12" s="72"/>
      <c r="O12" s="68" t="str">
        <f>_xlfn.IFS(O10="BUENO","NO",O10="OBSERVACIÓN","APLICA SÍ CALIFICACIÓN &lt;2.2",O10="DEFICIENTE","SI")</f>
        <v>NO</v>
      </c>
      <c r="P12" s="68"/>
      <c r="Q12" s="68"/>
    </row>
    <row r="13" spans="2:17" ht="20.100000000000001" customHeight="1" x14ac:dyDescent="0.3">
      <c r="B13" s="20"/>
      <c r="C13" s="19"/>
      <c r="D13" s="19"/>
      <c r="E13" s="14"/>
      <c r="F13" s="21"/>
      <c r="G13" s="21"/>
      <c r="H13" s="21"/>
      <c r="I13" s="21"/>
      <c r="J13" s="17"/>
      <c r="K13" s="71"/>
      <c r="L13" s="71"/>
      <c r="M13" s="71"/>
      <c r="N13" s="72"/>
      <c r="O13" s="68"/>
      <c r="P13" s="68"/>
      <c r="Q13" s="68"/>
    </row>
    <row r="14" spans="2:17" ht="20.100000000000001" customHeight="1" thickBot="1" x14ac:dyDescent="0.35">
      <c r="B14" s="20"/>
      <c r="C14" s="19"/>
      <c r="D14" s="19"/>
      <c r="E14" s="14"/>
      <c r="F14" s="21"/>
      <c r="G14" s="21"/>
      <c r="H14" s="21"/>
      <c r="I14" s="21"/>
      <c r="J14" s="17"/>
      <c r="K14" s="36"/>
      <c r="L14" s="36"/>
      <c r="M14" s="36"/>
      <c r="N14" s="36"/>
      <c r="O14" s="37"/>
      <c r="P14" s="37"/>
      <c r="Q14" s="38"/>
    </row>
    <row r="15" spans="2:17" ht="15.6" x14ac:dyDescent="0.3">
      <c r="B15" s="20"/>
      <c r="C15" s="19"/>
      <c r="E15" s="136" t="s">
        <v>0</v>
      </c>
      <c r="F15" s="137"/>
      <c r="G15" s="137"/>
      <c r="H15" s="137" t="s">
        <v>11</v>
      </c>
      <c r="I15" s="137"/>
      <c r="J15" s="138"/>
      <c r="K15" s="17"/>
      <c r="L15" s="17"/>
      <c r="M15" s="17"/>
      <c r="N15" s="17"/>
      <c r="O15" s="17"/>
      <c r="P15" s="18"/>
      <c r="Q15" s="15"/>
    </row>
    <row r="16" spans="2:17" ht="15.6" x14ac:dyDescent="0.3">
      <c r="B16" s="20"/>
      <c r="C16" s="19"/>
      <c r="E16" s="73" t="s">
        <v>8</v>
      </c>
      <c r="F16" s="74"/>
      <c r="G16" s="74"/>
      <c r="H16" s="75">
        <v>0.3</v>
      </c>
      <c r="I16" s="75"/>
      <c r="J16" s="76"/>
      <c r="K16" s="17"/>
      <c r="L16" s="55" t="s">
        <v>31</v>
      </c>
      <c r="M16" s="55"/>
      <c r="N16" s="55"/>
      <c r="O16" s="55"/>
      <c r="P16" s="55"/>
      <c r="Q16" s="56"/>
    </row>
    <row r="17" spans="2:17" ht="15.6" x14ac:dyDescent="0.3">
      <c r="B17" s="20"/>
      <c r="C17" s="19"/>
      <c r="E17" s="73" t="s">
        <v>15</v>
      </c>
      <c r="F17" s="74"/>
      <c r="G17" s="74"/>
      <c r="H17" s="75">
        <v>0.3</v>
      </c>
      <c r="I17" s="75"/>
      <c r="J17" s="76"/>
      <c r="K17" s="17"/>
      <c r="L17" s="57"/>
      <c r="M17" s="57"/>
      <c r="N17" s="57"/>
      <c r="O17" s="57"/>
      <c r="P17" s="57"/>
      <c r="Q17" s="58"/>
    </row>
    <row r="18" spans="2:17" ht="15.6" x14ac:dyDescent="0.3">
      <c r="B18" s="20"/>
      <c r="C18" s="19"/>
      <c r="E18" s="73" t="s">
        <v>12</v>
      </c>
      <c r="F18" s="74"/>
      <c r="G18" s="74"/>
      <c r="H18" s="75">
        <v>0.3</v>
      </c>
      <c r="I18" s="75"/>
      <c r="J18" s="76"/>
      <c r="K18" s="17"/>
      <c r="L18" s="59"/>
      <c r="M18" s="59"/>
      <c r="N18" s="59"/>
      <c r="O18" s="59"/>
      <c r="P18" s="59"/>
      <c r="Q18" s="60"/>
    </row>
    <row r="19" spans="2:17" ht="15.6" x14ac:dyDescent="0.3">
      <c r="B19" s="20"/>
      <c r="C19" s="19"/>
      <c r="E19" s="73" t="s">
        <v>51</v>
      </c>
      <c r="F19" s="74"/>
      <c r="G19" s="74"/>
      <c r="H19" s="75">
        <v>0.1</v>
      </c>
      <c r="I19" s="75"/>
      <c r="J19" s="76"/>
      <c r="K19" s="17"/>
      <c r="L19" s="17"/>
      <c r="M19" s="17"/>
      <c r="N19" s="17"/>
      <c r="O19" s="17"/>
      <c r="P19" s="18"/>
      <c r="Q19" s="15"/>
    </row>
    <row r="20" spans="2:17" ht="16.2" thickBot="1" x14ac:dyDescent="0.35">
      <c r="B20" s="20"/>
      <c r="C20" s="19"/>
      <c r="D20" s="22"/>
      <c r="E20" s="132" t="s">
        <v>14</v>
      </c>
      <c r="F20" s="133"/>
      <c r="G20" s="133"/>
      <c r="H20" s="134">
        <v>1</v>
      </c>
      <c r="I20" s="134"/>
      <c r="J20" s="135"/>
      <c r="K20" s="17"/>
      <c r="L20" s="17"/>
      <c r="M20" s="17"/>
      <c r="N20" s="17"/>
      <c r="O20" s="17"/>
      <c r="P20" s="18"/>
      <c r="Q20" s="15"/>
    </row>
    <row r="21" spans="2:17" ht="15.6" x14ac:dyDescent="0.3">
      <c r="B21" s="20"/>
      <c r="C21" s="19"/>
      <c r="D21" s="22"/>
      <c r="E21" s="22"/>
      <c r="F21" s="22"/>
      <c r="G21" s="22"/>
      <c r="H21" s="39"/>
      <c r="I21" s="39"/>
      <c r="J21" s="39"/>
      <c r="K21" s="40"/>
      <c r="L21" s="40"/>
      <c r="M21" s="40"/>
      <c r="N21" s="17"/>
      <c r="O21" s="17"/>
      <c r="P21" s="18"/>
      <c r="Q21" s="15"/>
    </row>
    <row r="22" spans="2:17" ht="40.5" customHeight="1" x14ac:dyDescent="0.3">
      <c r="B22" s="126" t="s">
        <v>29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8"/>
    </row>
    <row r="23" spans="2:17" ht="37.5" customHeight="1" x14ac:dyDescent="0.3">
      <c r="B23" s="41" t="s">
        <v>17</v>
      </c>
      <c r="C23" s="94" t="s">
        <v>1</v>
      </c>
      <c r="D23" s="94"/>
      <c r="E23" s="94" t="s">
        <v>23</v>
      </c>
      <c r="F23" s="94"/>
      <c r="G23" s="94"/>
      <c r="H23" s="94"/>
      <c r="I23" s="94"/>
      <c r="J23" s="94"/>
      <c r="K23" s="94"/>
      <c r="L23" s="94"/>
      <c r="M23" s="94" t="s">
        <v>5</v>
      </c>
      <c r="N23" s="94"/>
      <c r="O23" s="94"/>
      <c r="P23" s="94"/>
      <c r="Q23" s="41" t="s">
        <v>21</v>
      </c>
    </row>
    <row r="24" spans="2:17" ht="25.5" customHeight="1" x14ac:dyDescent="0.3">
      <c r="B24" s="129" t="s">
        <v>13</v>
      </c>
      <c r="C24" s="120">
        <v>3</v>
      </c>
      <c r="D24" s="120"/>
      <c r="E24" s="130" t="s">
        <v>38</v>
      </c>
      <c r="F24" s="130"/>
      <c r="G24" s="130"/>
      <c r="H24" s="130"/>
      <c r="I24" s="130"/>
      <c r="J24" s="130"/>
      <c r="K24" s="130"/>
      <c r="L24" s="130"/>
      <c r="M24" s="91">
        <v>3</v>
      </c>
      <c r="N24" s="91"/>
      <c r="O24" s="91"/>
      <c r="P24" s="91"/>
      <c r="Q24" s="123">
        <f>IF(M24=3,30%,IF(M24=2,15%,10%))</f>
        <v>0.3</v>
      </c>
    </row>
    <row r="25" spans="2:17" ht="25.5" customHeight="1" x14ac:dyDescent="0.3">
      <c r="B25" s="129"/>
      <c r="C25" s="120">
        <v>2</v>
      </c>
      <c r="D25" s="120"/>
      <c r="E25" s="125" t="s">
        <v>32</v>
      </c>
      <c r="F25" s="125"/>
      <c r="G25" s="125"/>
      <c r="H25" s="125"/>
      <c r="I25" s="125"/>
      <c r="J25" s="125"/>
      <c r="K25" s="125"/>
      <c r="L25" s="125"/>
      <c r="M25" s="91"/>
      <c r="N25" s="91"/>
      <c r="O25" s="91"/>
      <c r="P25" s="91"/>
      <c r="Q25" s="123"/>
    </row>
    <row r="26" spans="2:17" ht="25.5" customHeight="1" x14ac:dyDescent="0.3">
      <c r="B26" s="129"/>
      <c r="C26" s="120">
        <v>1</v>
      </c>
      <c r="D26" s="120"/>
      <c r="E26" s="131" t="s">
        <v>40</v>
      </c>
      <c r="F26" s="131"/>
      <c r="G26" s="131"/>
      <c r="H26" s="131"/>
      <c r="I26" s="131"/>
      <c r="J26" s="131"/>
      <c r="K26" s="131"/>
      <c r="L26" s="131"/>
      <c r="M26" s="91"/>
      <c r="N26" s="91"/>
      <c r="O26" s="91"/>
      <c r="P26" s="91"/>
      <c r="Q26" s="123"/>
    </row>
    <row r="27" spans="2:17" ht="35.25" customHeight="1" x14ac:dyDescent="0.3">
      <c r="B27" s="118" t="s">
        <v>18</v>
      </c>
      <c r="C27" s="118">
        <v>3</v>
      </c>
      <c r="D27" s="118"/>
      <c r="E27" s="124" t="s">
        <v>41</v>
      </c>
      <c r="F27" s="124"/>
      <c r="G27" s="124"/>
      <c r="H27" s="124"/>
      <c r="I27" s="124"/>
      <c r="J27" s="124"/>
      <c r="K27" s="124"/>
      <c r="L27" s="124"/>
      <c r="M27" s="91">
        <v>3</v>
      </c>
      <c r="N27" s="91"/>
      <c r="O27" s="91"/>
      <c r="P27" s="91"/>
      <c r="Q27" s="123">
        <f>IF(M27=3,30%,IF(M27=2,15%,10%))</f>
        <v>0.3</v>
      </c>
    </row>
    <row r="28" spans="2:17" ht="35.25" customHeight="1" x14ac:dyDescent="0.3">
      <c r="B28" s="118"/>
      <c r="C28" s="118">
        <v>2</v>
      </c>
      <c r="D28" s="118"/>
      <c r="E28" s="125" t="s">
        <v>34</v>
      </c>
      <c r="F28" s="125"/>
      <c r="G28" s="125"/>
      <c r="H28" s="125"/>
      <c r="I28" s="125"/>
      <c r="J28" s="125"/>
      <c r="K28" s="125"/>
      <c r="L28" s="125"/>
      <c r="M28" s="91"/>
      <c r="N28" s="91"/>
      <c r="O28" s="91"/>
      <c r="P28" s="91"/>
      <c r="Q28" s="123"/>
    </row>
    <row r="29" spans="2:17" ht="35.25" customHeight="1" x14ac:dyDescent="0.3">
      <c r="B29" s="118"/>
      <c r="C29" s="118">
        <v>1</v>
      </c>
      <c r="D29" s="118"/>
      <c r="E29" s="122" t="s">
        <v>33</v>
      </c>
      <c r="F29" s="125"/>
      <c r="G29" s="125"/>
      <c r="H29" s="125"/>
      <c r="I29" s="125"/>
      <c r="J29" s="125"/>
      <c r="K29" s="125"/>
      <c r="L29" s="125"/>
      <c r="M29" s="91"/>
      <c r="N29" s="91"/>
      <c r="O29" s="91"/>
      <c r="P29" s="91"/>
      <c r="Q29" s="123"/>
    </row>
    <row r="30" spans="2:17" ht="35.25" customHeight="1" x14ac:dyDescent="0.3">
      <c r="B30" s="118" t="s">
        <v>19</v>
      </c>
      <c r="C30" s="118">
        <v>3</v>
      </c>
      <c r="D30" s="118"/>
      <c r="E30" s="122" t="s">
        <v>39</v>
      </c>
      <c r="F30" s="122"/>
      <c r="G30" s="122"/>
      <c r="H30" s="122"/>
      <c r="I30" s="122"/>
      <c r="J30" s="122"/>
      <c r="K30" s="122"/>
      <c r="L30" s="122"/>
      <c r="M30" s="91">
        <v>3</v>
      </c>
      <c r="N30" s="91"/>
      <c r="O30" s="91"/>
      <c r="P30" s="91"/>
      <c r="Q30" s="123">
        <f>IF(M30=3,30%,IF(M30=2,15%,10%))</f>
        <v>0.3</v>
      </c>
    </row>
    <row r="31" spans="2:17" ht="35.25" customHeight="1" x14ac:dyDescent="0.3">
      <c r="B31" s="118"/>
      <c r="C31" s="118">
        <v>2</v>
      </c>
      <c r="D31" s="118"/>
      <c r="E31" s="122" t="s">
        <v>42</v>
      </c>
      <c r="F31" s="122"/>
      <c r="G31" s="122"/>
      <c r="H31" s="122"/>
      <c r="I31" s="122"/>
      <c r="J31" s="122"/>
      <c r="K31" s="122"/>
      <c r="L31" s="122"/>
      <c r="M31" s="91"/>
      <c r="N31" s="91"/>
      <c r="O31" s="91"/>
      <c r="P31" s="91"/>
      <c r="Q31" s="123"/>
    </row>
    <row r="32" spans="2:17" ht="35.25" customHeight="1" x14ac:dyDescent="0.3">
      <c r="B32" s="118"/>
      <c r="C32" s="118">
        <v>1</v>
      </c>
      <c r="D32" s="118"/>
      <c r="E32" s="122" t="s">
        <v>43</v>
      </c>
      <c r="F32" s="122"/>
      <c r="G32" s="122"/>
      <c r="H32" s="122"/>
      <c r="I32" s="122"/>
      <c r="J32" s="122"/>
      <c r="K32" s="122"/>
      <c r="L32" s="122"/>
      <c r="M32" s="91"/>
      <c r="N32" s="91"/>
      <c r="O32" s="91"/>
      <c r="P32" s="91"/>
      <c r="Q32" s="123"/>
    </row>
    <row r="33" spans="2:17" ht="35.549999999999997" customHeight="1" x14ac:dyDescent="0.3">
      <c r="B33" s="117" t="s">
        <v>44</v>
      </c>
      <c r="C33" s="118">
        <v>3</v>
      </c>
      <c r="D33" s="118"/>
      <c r="E33" s="117" t="s">
        <v>45</v>
      </c>
      <c r="F33" s="117"/>
      <c r="G33" s="117"/>
      <c r="H33" s="117"/>
      <c r="I33" s="117"/>
      <c r="J33" s="117"/>
      <c r="K33" s="117"/>
      <c r="L33" s="117"/>
      <c r="M33" s="91">
        <v>3</v>
      </c>
      <c r="N33" s="91"/>
      <c r="O33" s="91"/>
      <c r="P33" s="91"/>
      <c r="Q33" s="119">
        <f>IF(M33=3,10%,IF(M33=2,5%,3.3%))</f>
        <v>0.1</v>
      </c>
    </row>
    <row r="34" spans="2:17" ht="35.549999999999997" customHeight="1" x14ac:dyDescent="0.3">
      <c r="B34" s="117"/>
      <c r="C34" s="118">
        <v>2</v>
      </c>
      <c r="D34" s="118"/>
      <c r="E34" s="117" t="s">
        <v>46</v>
      </c>
      <c r="F34" s="117"/>
      <c r="G34" s="117"/>
      <c r="H34" s="117"/>
      <c r="I34" s="117"/>
      <c r="J34" s="117"/>
      <c r="K34" s="117"/>
      <c r="L34" s="117"/>
      <c r="M34" s="91"/>
      <c r="N34" s="91"/>
      <c r="O34" s="91"/>
      <c r="P34" s="91"/>
      <c r="Q34" s="119"/>
    </row>
    <row r="35" spans="2:17" ht="35.549999999999997" customHeight="1" x14ac:dyDescent="0.3">
      <c r="B35" s="117"/>
      <c r="C35" s="120">
        <v>1</v>
      </c>
      <c r="D35" s="120"/>
      <c r="E35" s="121" t="s">
        <v>47</v>
      </c>
      <c r="F35" s="121"/>
      <c r="G35" s="121"/>
      <c r="H35" s="121"/>
      <c r="I35" s="121"/>
      <c r="J35" s="121"/>
      <c r="K35" s="121"/>
      <c r="L35" s="121"/>
      <c r="M35" s="91"/>
      <c r="N35" s="91"/>
      <c r="O35" s="91"/>
      <c r="P35" s="91"/>
      <c r="Q35" s="119"/>
    </row>
    <row r="36" spans="2:17" s="42" customFormat="1" ht="20.100000000000001" customHeight="1" x14ac:dyDescent="0.3">
      <c r="B36" s="85"/>
      <c r="C36" s="86"/>
      <c r="D36" s="86"/>
      <c r="E36" s="86"/>
      <c r="F36" s="86"/>
      <c r="G36" s="86"/>
      <c r="H36" s="87"/>
      <c r="I36" s="88" t="s">
        <v>6</v>
      </c>
      <c r="J36" s="89"/>
      <c r="K36" s="89"/>
      <c r="L36" s="90"/>
      <c r="M36" s="91">
        <f>AVERAGE(M24:P35)</f>
        <v>3</v>
      </c>
      <c r="N36" s="91"/>
      <c r="O36" s="91"/>
      <c r="P36" s="91"/>
      <c r="Q36" s="43">
        <f>SUM(Q24:Q35)</f>
        <v>0.99999999999999989</v>
      </c>
    </row>
    <row r="37" spans="2:17" x14ac:dyDescent="0.3">
      <c r="B37" s="2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23"/>
    </row>
    <row r="38" spans="2:17" ht="14.55" customHeight="1" x14ac:dyDescent="0.3">
      <c r="B38" s="92" t="s">
        <v>2</v>
      </c>
      <c r="C38" s="94" t="s">
        <v>1</v>
      </c>
      <c r="D38" s="94"/>
      <c r="E38" s="94" t="s">
        <v>22</v>
      </c>
      <c r="F38" s="94"/>
      <c r="G38" s="94"/>
      <c r="H38" s="94"/>
      <c r="I38" s="95" t="s">
        <v>7</v>
      </c>
      <c r="J38" s="96"/>
      <c r="K38" s="96"/>
      <c r="L38" s="96"/>
      <c r="M38" s="95" t="s">
        <v>16</v>
      </c>
      <c r="N38" s="96"/>
      <c r="O38" s="96"/>
      <c r="P38" s="96"/>
      <c r="Q38" s="99"/>
    </row>
    <row r="39" spans="2:17" x14ac:dyDescent="0.3">
      <c r="B39" s="92"/>
      <c r="C39" s="94"/>
      <c r="D39" s="94"/>
      <c r="E39" s="94"/>
      <c r="F39" s="94"/>
      <c r="G39" s="94"/>
      <c r="H39" s="94"/>
      <c r="I39" s="97"/>
      <c r="J39" s="98"/>
      <c r="K39" s="98"/>
      <c r="L39" s="98"/>
      <c r="M39" s="97"/>
      <c r="N39" s="98"/>
      <c r="O39" s="98"/>
      <c r="P39" s="98"/>
      <c r="Q39" s="100"/>
    </row>
    <row r="40" spans="2:17" s="1" customFormat="1" ht="40.049999999999997" customHeight="1" x14ac:dyDescent="0.3">
      <c r="B40" s="92"/>
      <c r="C40" s="101" t="s">
        <v>20</v>
      </c>
      <c r="D40" s="101"/>
      <c r="E40" s="102" t="s">
        <v>48</v>
      </c>
      <c r="F40" s="102"/>
      <c r="G40" s="102"/>
      <c r="H40" s="102"/>
      <c r="I40" s="103" t="str">
        <f>IF(M36&gt;=2.5,"BUENO",IF(M36&gt;=1.6,"OBSERVACIÓN","DEFICIENTE"))</f>
        <v>BUENO</v>
      </c>
      <c r="J40" s="104"/>
      <c r="K40" s="104"/>
      <c r="L40" s="105"/>
      <c r="M40" s="109"/>
      <c r="N40" s="110"/>
      <c r="O40" s="110"/>
      <c r="P40" s="110"/>
      <c r="Q40" s="111"/>
    </row>
    <row r="41" spans="2:17" s="1" customFormat="1" ht="40.049999999999997" customHeight="1" x14ac:dyDescent="0.3">
      <c r="B41" s="92"/>
      <c r="C41" s="101" t="s">
        <v>50</v>
      </c>
      <c r="D41" s="101"/>
      <c r="E41" s="102" t="s">
        <v>63</v>
      </c>
      <c r="F41" s="102"/>
      <c r="G41" s="102"/>
      <c r="H41" s="102"/>
      <c r="I41" s="106"/>
      <c r="J41" s="107"/>
      <c r="K41" s="107"/>
      <c r="L41" s="108"/>
      <c r="M41" s="112"/>
      <c r="N41" s="113"/>
      <c r="O41" s="113"/>
      <c r="P41" s="113"/>
      <c r="Q41" s="114"/>
    </row>
    <row r="42" spans="2:17" s="1" customFormat="1" ht="45.75" customHeight="1" x14ac:dyDescent="0.3">
      <c r="B42" s="93"/>
      <c r="C42" s="115" t="s">
        <v>49</v>
      </c>
      <c r="D42" s="115"/>
      <c r="E42" s="116" t="s">
        <v>64</v>
      </c>
      <c r="F42" s="116"/>
      <c r="G42" s="116"/>
      <c r="H42" s="116"/>
      <c r="I42" s="106"/>
      <c r="J42" s="107"/>
      <c r="K42" s="107"/>
      <c r="L42" s="108"/>
      <c r="M42" s="112"/>
      <c r="N42" s="113"/>
      <c r="O42" s="113"/>
      <c r="P42" s="113"/>
      <c r="Q42" s="114"/>
    </row>
    <row r="43" spans="2:17" x14ac:dyDescent="0.3">
      <c r="B43" s="80" t="s">
        <v>26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</row>
    <row r="44" spans="2:17" ht="39.75" customHeight="1" x14ac:dyDescent="0.3">
      <c r="B44" s="24"/>
      <c r="C44" s="35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6"/>
    </row>
    <row r="45" spans="2:17" ht="17.100000000000001" customHeight="1" x14ac:dyDescent="0.3">
      <c r="B45" s="24"/>
      <c r="C45" s="81" t="s">
        <v>25</v>
      </c>
      <c r="D45" s="81"/>
      <c r="E45" s="81"/>
      <c r="F45" s="81"/>
      <c r="G45" s="25"/>
      <c r="H45" s="25"/>
      <c r="I45" s="81" t="s">
        <v>27</v>
      </c>
      <c r="J45" s="81"/>
      <c r="K45" s="81"/>
      <c r="L45" s="81"/>
      <c r="M45" s="81"/>
      <c r="N45" s="81"/>
      <c r="O45" s="81"/>
      <c r="P45" s="81"/>
      <c r="Q45" s="26"/>
    </row>
    <row r="46" spans="2:17" ht="50.55" customHeight="1" x14ac:dyDescent="0.3">
      <c r="B46" s="27"/>
      <c r="C46" s="82"/>
      <c r="D46" s="82"/>
      <c r="E46" s="82"/>
      <c r="F46" s="82"/>
      <c r="G46" s="28"/>
      <c r="H46" s="28"/>
      <c r="I46" s="82"/>
      <c r="J46" s="82"/>
      <c r="K46" s="82"/>
      <c r="L46" s="82"/>
      <c r="M46" s="82"/>
      <c r="N46" s="82"/>
      <c r="O46" s="82"/>
      <c r="P46" s="82"/>
      <c r="Q46" s="26"/>
    </row>
    <row r="47" spans="2:17" ht="15.6" x14ac:dyDescent="0.3">
      <c r="B47" s="27"/>
      <c r="C47" s="83" t="s">
        <v>24</v>
      </c>
      <c r="D47" s="83"/>
      <c r="E47" s="83"/>
      <c r="F47" s="83"/>
      <c r="G47" s="28"/>
      <c r="H47" s="28"/>
      <c r="I47" s="83" t="s">
        <v>37</v>
      </c>
      <c r="J47" s="83"/>
      <c r="K47" s="83"/>
      <c r="L47" s="83"/>
      <c r="M47" s="83"/>
      <c r="N47" s="83"/>
      <c r="O47" s="83"/>
      <c r="P47" s="83"/>
      <c r="Q47" s="26"/>
    </row>
    <row r="48" spans="2:17" ht="18" customHeight="1" x14ac:dyDescent="0.3">
      <c r="B48" s="27"/>
      <c r="C48" s="84"/>
      <c r="D48" s="84"/>
      <c r="E48" s="84"/>
      <c r="F48" s="84"/>
      <c r="G48" s="29"/>
      <c r="H48" s="29"/>
      <c r="I48" s="84"/>
      <c r="J48" s="84"/>
      <c r="K48" s="84"/>
      <c r="L48" s="84"/>
      <c r="M48" s="84"/>
      <c r="N48" s="84"/>
      <c r="O48" s="84"/>
      <c r="P48" s="84"/>
      <c r="Q48" s="26"/>
    </row>
    <row r="49" spans="2:17" ht="21.75" customHeight="1" x14ac:dyDescent="0.3">
      <c r="B49" s="30"/>
      <c r="C49" s="31"/>
      <c r="D49" s="32"/>
      <c r="E49" s="31"/>
      <c r="F49" s="31"/>
      <c r="G49" s="31"/>
      <c r="H49" s="31"/>
      <c r="I49" s="31"/>
      <c r="J49" s="31"/>
      <c r="K49" s="31"/>
      <c r="L49" s="79"/>
      <c r="M49" s="79"/>
      <c r="N49" s="79"/>
      <c r="O49" s="79"/>
      <c r="P49" s="31"/>
      <c r="Q49" s="33"/>
    </row>
    <row r="50" spans="2:17" ht="8.5500000000000007" customHeight="1" x14ac:dyDescent="0.3"/>
  </sheetData>
  <protectedRanges>
    <protectedRange sqref="N24:N25 B8 P24:P35 N27 B11:B22 C10:C22 D8:D9 E12:E14 E20:E22" name="Rango1"/>
  </protectedRanges>
  <mergeCells count="99">
    <mergeCell ref="O10:Q11"/>
    <mergeCell ref="E11:I11"/>
    <mergeCell ref="B2:B5"/>
    <mergeCell ref="C2:P3"/>
    <mergeCell ref="Q3:Q5"/>
    <mergeCell ref="C4:P4"/>
    <mergeCell ref="C5:E5"/>
    <mergeCell ref="F5:J5"/>
    <mergeCell ref="K5:P5"/>
    <mergeCell ref="E19:G19"/>
    <mergeCell ref="H19:J19"/>
    <mergeCell ref="E20:G20"/>
    <mergeCell ref="H20:J20"/>
    <mergeCell ref="E15:G15"/>
    <mergeCell ref="H15:J15"/>
    <mergeCell ref="E16:G16"/>
    <mergeCell ref="H16:J16"/>
    <mergeCell ref="E17:G17"/>
    <mergeCell ref="H17:J17"/>
    <mergeCell ref="B22:Q22"/>
    <mergeCell ref="C23:D23"/>
    <mergeCell ref="E23:L23"/>
    <mergeCell ref="M23:P23"/>
    <mergeCell ref="B24:B26"/>
    <mergeCell ref="C24:D24"/>
    <mergeCell ref="E24:L24"/>
    <mergeCell ref="M24:P26"/>
    <mergeCell ref="Q24:Q26"/>
    <mergeCell ref="C25:D25"/>
    <mergeCell ref="E25:L25"/>
    <mergeCell ref="C26:D26"/>
    <mergeCell ref="E26:L26"/>
    <mergeCell ref="B27:B29"/>
    <mergeCell ref="C27:D27"/>
    <mergeCell ref="E27:L27"/>
    <mergeCell ref="M27:P29"/>
    <mergeCell ref="Q27:Q29"/>
    <mergeCell ref="C28:D28"/>
    <mergeCell ref="E28:L28"/>
    <mergeCell ref="C29:D29"/>
    <mergeCell ref="E29:L29"/>
    <mergeCell ref="B30:B32"/>
    <mergeCell ref="C30:D30"/>
    <mergeCell ref="E30:L30"/>
    <mergeCell ref="M30:P32"/>
    <mergeCell ref="Q30:Q32"/>
    <mergeCell ref="C31:D31"/>
    <mergeCell ref="E31:L31"/>
    <mergeCell ref="C32:D32"/>
    <mergeCell ref="E32:L32"/>
    <mergeCell ref="B33:B35"/>
    <mergeCell ref="C33:D33"/>
    <mergeCell ref="E33:L33"/>
    <mergeCell ref="M33:P35"/>
    <mergeCell ref="Q33:Q35"/>
    <mergeCell ref="C34:D34"/>
    <mergeCell ref="E34:L34"/>
    <mergeCell ref="C35:D35"/>
    <mergeCell ref="E35:L35"/>
    <mergeCell ref="B36:H36"/>
    <mergeCell ref="I36:L36"/>
    <mergeCell ref="M36:P36"/>
    <mergeCell ref="B38:B42"/>
    <mergeCell ref="C38:D39"/>
    <mergeCell ref="E38:H39"/>
    <mergeCell ref="I38:L39"/>
    <mergeCell ref="M38:Q39"/>
    <mergeCell ref="C40:D40"/>
    <mergeCell ref="E40:H40"/>
    <mergeCell ref="I40:L42"/>
    <mergeCell ref="M40:Q42"/>
    <mergeCell ref="C41:D41"/>
    <mergeCell ref="E41:H41"/>
    <mergeCell ref="C42:D42"/>
    <mergeCell ref="E42:H42"/>
    <mergeCell ref="L49:O49"/>
    <mergeCell ref="B43:Q43"/>
    <mergeCell ref="C45:F45"/>
    <mergeCell ref="I45:P45"/>
    <mergeCell ref="C46:F46"/>
    <mergeCell ref="I46:P46"/>
    <mergeCell ref="C47:F48"/>
    <mergeCell ref="I47:P48"/>
    <mergeCell ref="L16:Q16"/>
    <mergeCell ref="L17:Q18"/>
    <mergeCell ref="B8:D8"/>
    <mergeCell ref="B9:D9"/>
    <mergeCell ref="B10:D10"/>
    <mergeCell ref="B11:D11"/>
    <mergeCell ref="O8:Q9"/>
    <mergeCell ref="O12:Q13"/>
    <mergeCell ref="K8:N9"/>
    <mergeCell ref="K12:N13"/>
    <mergeCell ref="E18:G18"/>
    <mergeCell ref="H18:J18"/>
    <mergeCell ref="E8:I8"/>
    <mergeCell ref="E9:I9"/>
    <mergeCell ref="E10:I10"/>
    <mergeCell ref="K10:N11"/>
  </mergeCells>
  <conditionalFormatting sqref="I40:L42">
    <cfRule type="cellIs" dxfId="11" priority="8" operator="equal">
      <formula>"OBSERVACIÓN"</formula>
    </cfRule>
    <cfRule type="cellIs" dxfId="10" priority="9" operator="equal">
      <formula>"DEFICIENTE"</formula>
    </cfRule>
    <cfRule type="cellIs" dxfId="9" priority="10" operator="equal">
      <formula>"BUENO"</formula>
    </cfRule>
  </conditionalFormatting>
  <conditionalFormatting sqref="O10:Q11">
    <cfRule type="cellIs" dxfId="8" priority="5" operator="equal">
      <formula>"DEFICIENTE"</formula>
    </cfRule>
    <cfRule type="cellIs" dxfId="7" priority="6" operator="equal">
      <formula>"OBSERVACIÓN"</formula>
    </cfRule>
    <cfRule type="cellIs" dxfId="6" priority="7" operator="equal">
      <formula>"BUENO"</formula>
    </cfRule>
  </conditionalFormatting>
  <printOptions horizontalCentered="1"/>
  <pageMargins left="0.19685039370078741" right="0.19685039370078741" top="0.39370078740157483" bottom="0.39370078740157483" header="0" footer="0"/>
  <pageSetup scale="58" orientation="portrait" r:id="rId1"/>
  <headerFooter>
    <oddFooter>&amp;CSe prohibe la reproducción total o parcial de este documento sin la autorización correspondiente&amp;R&amp;10Página &amp;P de &amp;N</oddFooter>
  </headerFooter>
  <ignoredErrors>
    <ignoredError sqref="I4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761A3-3FF8-4694-AEF4-0253E33FEFA6}">
  <dimension ref="B1:Q50"/>
  <sheetViews>
    <sheetView showGridLines="0" view="pageBreakPreview" zoomScale="87" zoomScaleNormal="87" zoomScaleSheetLayoutView="87" zoomScalePageLayoutView="53" workbookViewId="0">
      <selection activeCell="Q69" sqref="Q69"/>
    </sheetView>
  </sheetViews>
  <sheetFormatPr baseColWidth="10" defaultRowHeight="14.4" x14ac:dyDescent="0.3"/>
  <cols>
    <col min="1" max="1" width="1.44140625" customWidth="1"/>
    <col min="2" max="2" width="22.21875" customWidth="1"/>
    <col min="3" max="3" width="7.77734375" customWidth="1"/>
    <col min="4" max="4" width="14.5546875" customWidth="1"/>
    <col min="5" max="5" width="12.44140625" customWidth="1"/>
    <col min="6" max="6" width="14" customWidth="1"/>
    <col min="7" max="7" width="12" customWidth="1"/>
    <col min="9" max="9" width="8.5546875" customWidth="1"/>
    <col min="10" max="10" width="6.5546875" customWidth="1"/>
    <col min="11" max="11" width="2.77734375" customWidth="1"/>
    <col min="12" max="12" width="6.44140625" customWidth="1"/>
    <col min="13" max="15" width="3.77734375" customWidth="1"/>
    <col min="16" max="16" width="6.5546875" customWidth="1"/>
    <col min="17" max="17" width="18.44140625" customWidth="1"/>
    <col min="18" max="18" width="1.44140625" customWidth="1"/>
  </cols>
  <sheetData>
    <row r="1" spans="2:17" ht="8.5500000000000007" customHeight="1" thickBot="1" x14ac:dyDescent="0.35"/>
    <row r="2" spans="2:17" ht="14.55" customHeight="1" thickBot="1" x14ac:dyDescent="0.35">
      <c r="B2" s="141"/>
      <c r="C2" s="144" t="s">
        <v>9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2"/>
    </row>
    <row r="3" spans="2:17" ht="10.5" customHeight="1" thickBot="1" x14ac:dyDescent="0.35">
      <c r="B3" s="142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5"/>
    </row>
    <row r="4" spans="2:17" ht="31.5" customHeight="1" thickBot="1" x14ac:dyDescent="0.35">
      <c r="B4" s="142"/>
      <c r="C4" s="144" t="s">
        <v>35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5"/>
    </row>
    <row r="5" spans="2:17" ht="25.5" customHeight="1" thickBot="1" x14ac:dyDescent="0.35">
      <c r="B5" s="143"/>
      <c r="C5" s="147" t="s">
        <v>28</v>
      </c>
      <c r="D5" s="147"/>
      <c r="E5" s="147"/>
      <c r="F5" s="148" t="s">
        <v>61</v>
      </c>
      <c r="G5" s="148"/>
      <c r="H5" s="148"/>
      <c r="I5" s="148"/>
      <c r="J5" s="148"/>
      <c r="K5" s="149" t="s">
        <v>62</v>
      </c>
      <c r="L5" s="149"/>
      <c r="M5" s="149"/>
      <c r="N5" s="149"/>
      <c r="O5" s="149"/>
      <c r="P5" s="149"/>
      <c r="Q5" s="146"/>
    </row>
    <row r="6" spans="2:17" ht="25.05" customHeight="1" x14ac:dyDescent="0.3">
      <c r="B6" s="3"/>
      <c r="C6" s="3"/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5"/>
      <c r="Q6" s="6"/>
    </row>
    <row r="7" spans="2:17" ht="11.25" customHeight="1" x14ac:dyDescent="0.3">
      <c r="B7" s="7"/>
      <c r="C7" s="8"/>
      <c r="D7" s="9"/>
      <c r="E7" s="9"/>
      <c r="F7" s="9"/>
      <c r="G7" s="9"/>
      <c r="H7" s="9"/>
      <c r="I7" s="9"/>
      <c r="J7" s="9"/>
      <c r="K7" s="10"/>
      <c r="L7" s="10"/>
      <c r="M7" s="10"/>
      <c r="N7" s="11"/>
      <c r="O7" s="12"/>
      <c r="P7" s="12"/>
      <c r="Q7" s="13"/>
    </row>
    <row r="8" spans="2:17" ht="20.100000000000001" customHeight="1" x14ac:dyDescent="0.3">
      <c r="B8" s="61" t="s">
        <v>36</v>
      </c>
      <c r="C8" s="62"/>
      <c r="D8" s="62"/>
      <c r="E8" s="77"/>
      <c r="F8" s="77"/>
      <c r="G8" s="77"/>
      <c r="H8" s="77"/>
      <c r="I8" s="77"/>
      <c r="J8" s="14"/>
      <c r="K8" s="69" t="s">
        <v>4</v>
      </c>
      <c r="L8" s="69"/>
      <c r="M8" s="69"/>
      <c r="N8" s="70"/>
      <c r="O8" s="67" t="e">
        <f>M36</f>
        <v>#DIV/0!</v>
      </c>
      <c r="P8" s="67"/>
      <c r="Q8" s="67"/>
    </row>
    <row r="9" spans="2:17" ht="20.100000000000001" customHeight="1" x14ac:dyDescent="0.3">
      <c r="B9" s="63" t="s">
        <v>3</v>
      </c>
      <c r="C9" s="64"/>
      <c r="D9" s="64"/>
      <c r="E9" s="78"/>
      <c r="F9" s="78"/>
      <c r="G9" s="78"/>
      <c r="H9" s="78"/>
      <c r="I9" s="78"/>
      <c r="J9" s="16"/>
      <c r="K9" s="69"/>
      <c r="L9" s="69"/>
      <c r="M9" s="69"/>
      <c r="N9" s="70"/>
      <c r="O9" s="67"/>
      <c r="P9" s="67"/>
      <c r="Q9" s="67"/>
    </row>
    <row r="10" spans="2:17" ht="20.100000000000001" customHeight="1" x14ac:dyDescent="0.3">
      <c r="B10" s="65" t="s">
        <v>10</v>
      </c>
      <c r="C10" s="66"/>
      <c r="D10" s="66"/>
      <c r="E10" s="78"/>
      <c r="F10" s="78"/>
      <c r="G10" s="78"/>
      <c r="H10" s="78"/>
      <c r="I10" s="78"/>
      <c r="J10" s="17"/>
      <c r="K10" s="69" t="s">
        <v>7</v>
      </c>
      <c r="L10" s="69"/>
      <c r="M10" s="69"/>
      <c r="N10" s="70"/>
      <c r="O10" s="139" t="e">
        <f>I40</f>
        <v>#DIV/0!</v>
      </c>
      <c r="P10" s="139"/>
      <c r="Q10" s="139"/>
    </row>
    <row r="11" spans="2:17" ht="20.100000000000001" customHeight="1" x14ac:dyDescent="0.3">
      <c r="B11" s="65"/>
      <c r="C11" s="66"/>
      <c r="D11" s="66"/>
      <c r="E11" s="140"/>
      <c r="F11" s="140"/>
      <c r="G11" s="140"/>
      <c r="H11" s="140"/>
      <c r="I11" s="140"/>
      <c r="J11" s="17"/>
      <c r="K11" s="69"/>
      <c r="L11" s="69"/>
      <c r="M11" s="69"/>
      <c r="N11" s="70"/>
      <c r="O11" s="139"/>
      <c r="P11" s="139"/>
      <c r="Q11" s="139"/>
    </row>
    <row r="12" spans="2:17" ht="20.100000000000001" customHeight="1" x14ac:dyDescent="0.3">
      <c r="B12" s="20"/>
      <c r="C12" s="19"/>
      <c r="D12" s="19"/>
      <c r="E12" s="14"/>
      <c r="F12" s="21"/>
      <c r="G12" s="21"/>
      <c r="H12" s="21"/>
      <c r="I12" s="21"/>
      <c r="J12" s="17"/>
      <c r="K12" s="71" t="s">
        <v>30</v>
      </c>
      <c r="L12" s="71"/>
      <c r="M12" s="71"/>
      <c r="N12" s="72"/>
      <c r="O12" s="68" t="e">
        <f>_xlfn.IFS(O10="BUENO","NO",O10="OBSERVACIÓN","APLICA SÍ CALIFICACIÓN &lt;2.2",O10="DEFICIENTE","SI")</f>
        <v>#DIV/0!</v>
      </c>
      <c r="P12" s="68"/>
      <c r="Q12" s="68"/>
    </row>
    <row r="13" spans="2:17" ht="20.100000000000001" customHeight="1" x14ac:dyDescent="0.3">
      <c r="B13" s="20"/>
      <c r="C13" s="19"/>
      <c r="D13" s="19"/>
      <c r="E13" s="14"/>
      <c r="F13" s="21"/>
      <c r="G13" s="21"/>
      <c r="H13" s="21"/>
      <c r="I13" s="21"/>
      <c r="J13" s="17"/>
      <c r="K13" s="71"/>
      <c r="L13" s="71"/>
      <c r="M13" s="71"/>
      <c r="N13" s="72"/>
      <c r="O13" s="68"/>
      <c r="P13" s="68"/>
      <c r="Q13" s="68"/>
    </row>
    <row r="14" spans="2:17" ht="20.100000000000001" customHeight="1" thickBot="1" x14ac:dyDescent="0.35">
      <c r="B14" s="20"/>
      <c r="C14" s="19"/>
      <c r="D14" s="19"/>
      <c r="E14" s="14"/>
      <c r="F14" s="21"/>
      <c r="G14" s="21"/>
      <c r="H14" s="21"/>
      <c r="I14" s="21"/>
      <c r="J14" s="17"/>
      <c r="K14" s="36"/>
      <c r="L14" s="36"/>
      <c r="M14" s="36"/>
      <c r="N14" s="36"/>
      <c r="O14" s="37"/>
      <c r="P14" s="37"/>
      <c r="Q14" s="38"/>
    </row>
    <row r="15" spans="2:17" ht="15.6" x14ac:dyDescent="0.3">
      <c r="B15" s="20"/>
      <c r="C15" s="19"/>
      <c r="E15" s="136" t="s">
        <v>0</v>
      </c>
      <c r="F15" s="137"/>
      <c r="G15" s="137"/>
      <c r="H15" s="137" t="s">
        <v>11</v>
      </c>
      <c r="I15" s="137"/>
      <c r="J15" s="138"/>
      <c r="K15" s="17"/>
      <c r="L15" s="17"/>
      <c r="M15" s="17"/>
      <c r="N15" s="17"/>
      <c r="O15" s="17"/>
      <c r="P15" s="18"/>
      <c r="Q15" s="15"/>
    </row>
    <row r="16" spans="2:17" ht="15.6" x14ac:dyDescent="0.3">
      <c r="B16" s="20"/>
      <c r="C16" s="19"/>
      <c r="E16" s="73" t="s">
        <v>8</v>
      </c>
      <c r="F16" s="74"/>
      <c r="G16" s="74"/>
      <c r="H16" s="75">
        <v>0.3</v>
      </c>
      <c r="I16" s="75"/>
      <c r="J16" s="76"/>
      <c r="K16" s="17"/>
      <c r="L16" s="55" t="s">
        <v>31</v>
      </c>
      <c r="M16" s="55"/>
      <c r="N16" s="55"/>
      <c r="O16" s="55"/>
      <c r="P16" s="55"/>
      <c r="Q16" s="56"/>
    </row>
    <row r="17" spans="2:17" ht="15.6" x14ac:dyDescent="0.3">
      <c r="B17" s="20"/>
      <c r="C17" s="19"/>
      <c r="E17" s="73" t="s">
        <v>15</v>
      </c>
      <c r="F17" s="74"/>
      <c r="G17" s="74"/>
      <c r="H17" s="75">
        <v>0.3</v>
      </c>
      <c r="I17" s="75"/>
      <c r="J17" s="76"/>
      <c r="K17" s="17"/>
      <c r="L17" s="57"/>
      <c r="M17" s="57"/>
      <c r="N17" s="57"/>
      <c r="O17" s="57"/>
      <c r="P17" s="57"/>
      <c r="Q17" s="58"/>
    </row>
    <row r="18" spans="2:17" ht="15.6" x14ac:dyDescent="0.3">
      <c r="B18" s="20"/>
      <c r="C18" s="19"/>
      <c r="E18" s="73" t="s">
        <v>12</v>
      </c>
      <c r="F18" s="74"/>
      <c r="G18" s="74"/>
      <c r="H18" s="75">
        <v>0.3</v>
      </c>
      <c r="I18" s="75"/>
      <c r="J18" s="76"/>
      <c r="K18" s="17"/>
      <c r="L18" s="59"/>
      <c r="M18" s="59"/>
      <c r="N18" s="59"/>
      <c r="O18" s="59"/>
      <c r="P18" s="59"/>
      <c r="Q18" s="60"/>
    </row>
    <row r="19" spans="2:17" ht="15.6" x14ac:dyDescent="0.3">
      <c r="B19" s="20"/>
      <c r="C19" s="19"/>
      <c r="E19" s="73" t="s">
        <v>51</v>
      </c>
      <c r="F19" s="74"/>
      <c r="G19" s="74"/>
      <c r="H19" s="75">
        <v>0.1</v>
      </c>
      <c r="I19" s="75"/>
      <c r="J19" s="76"/>
      <c r="K19" s="17"/>
      <c r="L19" s="17"/>
      <c r="M19" s="17"/>
      <c r="N19" s="17"/>
      <c r="O19" s="17"/>
      <c r="P19" s="18"/>
      <c r="Q19" s="15"/>
    </row>
    <row r="20" spans="2:17" ht="16.2" thickBot="1" x14ac:dyDescent="0.35">
      <c r="B20" s="20"/>
      <c r="C20" s="19"/>
      <c r="D20" s="22"/>
      <c r="E20" s="132" t="s">
        <v>14</v>
      </c>
      <c r="F20" s="133"/>
      <c r="G20" s="133"/>
      <c r="H20" s="134">
        <v>1</v>
      </c>
      <c r="I20" s="134"/>
      <c r="J20" s="135"/>
      <c r="K20" s="17"/>
      <c r="L20" s="17"/>
      <c r="M20" s="17"/>
      <c r="N20" s="17"/>
      <c r="O20" s="17"/>
      <c r="P20" s="18"/>
      <c r="Q20" s="15"/>
    </row>
    <row r="21" spans="2:17" ht="15.6" x14ac:dyDescent="0.3">
      <c r="B21" s="20"/>
      <c r="C21" s="19"/>
      <c r="D21" s="22"/>
      <c r="E21" s="22"/>
      <c r="F21" s="22"/>
      <c r="G21" s="22"/>
      <c r="H21" s="39"/>
      <c r="I21" s="39"/>
      <c r="J21" s="39"/>
      <c r="K21" s="40"/>
      <c r="L21" s="40"/>
      <c r="M21" s="40"/>
      <c r="N21" s="17"/>
      <c r="O21" s="17"/>
      <c r="P21" s="18"/>
      <c r="Q21" s="15"/>
    </row>
    <row r="22" spans="2:17" ht="40.5" customHeight="1" x14ac:dyDescent="0.3">
      <c r="B22" s="126" t="s">
        <v>29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8"/>
    </row>
    <row r="23" spans="2:17" ht="37.5" customHeight="1" x14ac:dyDescent="0.3">
      <c r="B23" s="41" t="s">
        <v>17</v>
      </c>
      <c r="C23" s="94" t="s">
        <v>1</v>
      </c>
      <c r="D23" s="94"/>
      <c r="E23" s="94" t="s">
        <v>23</v>
      </c>
      <c r="F23" s="94"/>
      <c r="G23" s="94"/>
      <c r="H23" s="94"/>
      <c r="I23" s="94"/>
      <c r="J23" s="94"/>
      <c r="K23" s="94"/>
      <c r="L23" s="94"/>
      <c r="M23" s="94" t="s">
        <v>5</v>
      </c>
      <c r="N23" s="94"/>
      <c r="O23" s="94"/>
      <c r="P23" s="94"/>
      <c r="Q23" s="41" t="s">
        <v>21</v>
      </c>
    </row>
    <row r="24" spans="2:17" ht="25.5" customHeight="1" x14ac:dyDescent="0.3">
      <c r="B24" s="129" t="s">
        <v>13</v>
      </c>
      <c r="C24" s="120">
        <v>3</v>
      </c>
      <c r="D24" s="120"/>
      <c r="E24" s="130" t="s">
        <v>38</v>
      </c>
      <c r="F24" s="130"/>
      <c r="G24" s="130"/>
      <c r="H24" s="130"/>
      <c r="I24" s="130"/>
      <c r="J24" s="130"/>
      <c r="K24" s="130"/>
      <c r="L24" s="130"/>
      <c r="M24" s="91"/>
      <c r="N24" s="91"/>
      <c r="O24" s="91"/>
      <c r="P24" s="91"/>
      <c r="Q24" s="123">
        <f>IF(M24=3,30%,IF(M24=2,15%,10%))</f>
        <v>0.1</v>
      </c>
    </row>
    <row r="25" spans="2:17" ht="25.5" customHeight="1" x14ac:dyDescent="0.3">
      <c r="B25" s="129"/>
      <c r="C25" s="120">
        <v>2</v>
      </c>
      <c r="D25" s="120"/>
      <c r="E25" s="125" t="s">
        <v>32</v>
      </c>
      <c r="F25" s="125"/>
      <c r="G25" s="125"/>
      <c r="H25" s="125"/>
      <c r="I25" s="125"/>
      <c r="J25" s="125"/>
      <c r="K25" s="125"/>
      <c r="L25" s="125"/>
      <c r="M25" s="91"/>
      <c r="N25" s="91"/>
      <c r="O25" s="91"/>
      <c r="P25" s="91"/>
      <c r="Q25" s="123"/>
    </row>
    <row r="26" spans="2:17" ht="25.5" customHeight="1" x14ac:dyDescent="0.3">
      <c r="B26" s="129"/>
      <c r="C26" s="120">
        <v>1</v>
      </c>
      <c r="D26" s="120"/>
      <c r="E26" s="131" t="s">
        <v>40</v>
      </c>
      <c r="F26" s="131"/>
      <c r="G26" s="131"/>
      <c r="H26" s="131"/>
      <c r="I26" s="131"/>
      <c r="J26" s="131"/>
      <c r="K26" s="131"/>
      <c r="L26" s="131"/>
      <c r="M26" s="91"/>
      <c r="N26" s="91"/>
      <c r="O26" s="91"/>
      <c r="P26" s="91"/>
      <c r="Q26" s="123"/>
    </row>
    <row r="27" spans="2:17" ht="35.25" customHeight="1" x14ac:dyDescent="0.3">
      <c r="B27" s="118" t="s">
        <v>18</v>
      </c>
      <c r="C27" s="118">
        <v>3</v>
      </c>
      <c r="D27" s="118"/>
      <c r="E27" s="124" t="s">
        <v>41</v>
      </c>
      <c r="F27" s="124"/>
      <c r="G27" s="124"/>
      <c r="H27" s="124"/>
      <c r="I27" s="124"/>
      <c r="J27" s="124"/>
      <c r="K27" s="124"/>
      <c r="L27" s="124"/>
      <c r="M27" s="91"/>
      <c r="N27" s="91"/>
      <c r="O27" s="91"/>
      <c r="P27" s="91"/>
      <c r="Q27" s="123">
        <f>IF(M27=3,30%,IF(M27=2,15%,10%))</f>
        <v>0.1</v>
      </c>
    </row>
    <row r="28" spans="2:17" ht="35.25" customHeight="1" x14ac:dyDescent="0.3">
      <c r="B28" s="118"/>
      <c r="C28" s="118">
        <v>2</v>
      </c>
      <c r="D28" s="118"/>
      <c r="E28" s="125" t="s">
        <v>34</v>
      </c>
      <c r="F28" s="125"/>
      <c r="G28" s="125"/>
      <c r="H28" s="125"/>
      <c r="I28" s="125"/>
      <c r="J28" s="125"/>
      <c r="K28" s="125"/>
      <c r="L28" s="125"/>
      <c r="M28" s="91"/>
      <c r="N28" s="91"/>
      <c r="O28" s="91"/>
      <c r="P28" s="91"/>
      <c r="Q28" s="123"/>
    </row>
    <row r="29" spans="2:17" ht="35.25" customHeight="1" x14ac:dyDescent="0.3">
      <c r="B29" s="118"/>
      <c r="C29" s="118">
        <v>1</v>
      </c>
      <c r="D29" s="118"/>
      <c r="E29" s="122" t="s">
        <v>33</v>
      </c>
      <c r="F29" s="125"/>
      <c r="G29" s="125"/>
      <c r="H29" s="125"/>
      <c r="I29" s="125"/>
      <c r="J29" s="125"/>
      <c r="K29" s="125"/>
      <c r="L29" s="125"/>
      <c r="M29" s="91"/>
      <c r="N29" s="91"/>
      <c r="O29" s="91"/>
      <c r="P29" s="91"/>
      <c r="Q29" s="123"/>
    </row>
    <row r="30" spans="2:17" ht="35.25" customHeight="1" x14ac:dyDescent="0.3">
      <c r="B30" s="118" t="s">
        <v>19</v>
      </c>
      <c r="C30" s="118">
        <v>3</v>
      </c>
      <c r="D30" s="118"/>
      <c r="E30" s="122" t="s">
        <v>39</v>
      </c>
      <c r="F30" s="122"/>
      <c r="G30" s="122"/>
      <c r="H30" s="122"/>
      <c r="I30" s="122"/>
      <c r="J30" s="122"/>
      <c r="K30" s="122"/>
      <c r="L30" s="122"/>
      <c r="M30" s="91"/>
      <c r="N30" s="91"/>
      <c r="O30" s="91"/>
      <c r="P30" s="91"/>
      <c r="Q30" s="123">
        <f>IF(M30=3,30%,IF(M30=2,15%,10%))</f>
        <v>0.1</v>
      </c>
    </row>
    <row r="31" spans="2:17" ht="35.25" customHeight="1" x14ac:dyDescent="0.3">
      <c r="B31" s="118"/>
      <c r="C31" s="118">
        <v>2</v>
      </c>
      <c r="D31" s="118"/>
      <c r="E31" s="122" t="s">
        <v>42</v>
      </c>
      <c r="F31" s="122"/>
      <c r="G31" s="122"/>
      <c r="H31" s="122"/>
      <c r="I31" s="122"/>
      <c r="J31" s="122"/>
      <c r="K31" s="122"/>
      <c r="L31" s="122"/>
      <c r="M31" s="91"/>
      <c r="N31" s="91"/>
      <c r="O31" s="91"/>
      <c r="P31" s="91"/>
      <c r="Q31" s="123"/>
    </row>
    <row r="32" spans="2:17" ht="35.25" customHeight="1" x14ac:dyDescent="0.3">
      <c r="B32" s="118"/>
      <c r="C32" s="118">
        <v>1</v>
      </c>
      <c r="D32" s="118"/>
      <c r="E32" s="122" t="s">
        <v>43</v>
      </c>
      <c r="F32" s="122"/>
      <c r="G32" s="122"/>
      <c r="H32" s="122"/>
      <c r="I32" s="122"/>
      <c r="J32" s="122"/>
      <c r="K32" s="122"/>
      <c r="L32" s="122"/>
      <c r="M32" s="91"/>
      <c r="N32" s="91"/>
      <c r="O32" s="91"/>
      <c r="P32" s="91"/>
      <c r="Q32" s="123"/>
    </row>
    <row r="33" spans="2:17" ht="35.549999999999997" customHeight="1" x14ac:dyDescent="0.3">
      <c r="B33" s="117" t="s">
        <v>44</v>
      </c>
      <c r="C33" s="118">
        <v>3</v>
      </c>
      <c r="D33" s="118"/>
      <c r="E33" s="117" t="s">
        <v>45</v>
      </c>
      <c r="F33" s="117"/>
      <c r="G33" s="117"/>
      <c r="H33" s="117"/>
      <c r="I33" s="117"/>
      <c r="J33" s="117"/>
      <c r="K33" s="117"/>
      <c r="L33" s="117"/>
      <c r="M33" s="91"/>
      <c r="N33" s="91"/>
      <c r="O33" s="91"/>
      <c r="P33" s="91"/>
      <c r="Q33" s="119">
        <f>IF(M33=3,10%,IF(M33=2,5%,3.3%))</f>
        <v>3.3000000000000002E-2</v>
      </c>
    </row>
    <row r="34" spans="2:17" ht="35.549999999999997" customHeight="1" x14ac:dyDescent="0.3">
      <c r="B34" s="117"/>
      <c r="C34" s="118">
        <v>2</v>
      </c>
      <c r="D34" s="118"/>
      <c r="E34" s="117" t="s">
        <v>46</v>
      </c>
      <c r="F34" s="117"/>
      <c r="G34" s="117"/>
      <c r="H34" s="117"/>
      <c r="I34" s="117"/>
      <c r="J34" s="117"/>
      <c r="K34" s="117"/>
      <c r="L34" s="117"/>
      <c r="M34" s="91"/>
      <c r="N34" s="91"/>
      <c r="O34" s="91"/>
      <c r="P34" s="91"/>
      <c r="Q34" s="119"/>
    </row>
    <row r="35" spans="2:17" ht="35.549999999999997" customHeight="1" x14ac:dyDescent="0.3">
      <c r="B35" s="117"/>
      <c r="C35" s="120">
        <v>1</v>
      </c>
      <c r="D35" s="120"/>
      <c r="E35" s="121" t="s">
        <v>47</v>
      </c>
      <c r="F35" s="121"/>
      <c r="G35" s="121"/>
      <c r="H35" s="121"/>
      <c r="I35" s="121"/>
      <c r="J35" s="121"/>
      <c r="K35" s="121"/>
      <c r="L35" s="121"/>
      <c r="M35" s="91"/>
      <c r="N35" s="91"/>
      <c r="O35" s="91"/>
      <c r="P35" s="91"/>
      <c r="Q35" s="119"/>
    </row>
    <row r="36" spans="2:17" s="42" customFormat="1" ht="20.100000000000001" customHeight="1" x14ac:dyDescent="0.3">
      <c r="B36" s="85"/>
      <c r="C36" s="86"/>
      <c r="D36" s="86"/>
      <c r="E36" s="86"/>
      <c r="F36" s="86"/>
      <c r="G36" s="86"/>
      <c r="H36" s="87"/>
      <c r="I36" s="88" t="s">
        <v>6</v>
      </c>
      <c r="J36" s="89"/>
      <c r="K36" s="89"/>
      <c r="L36" s="90"/>
      <c r="M36" s="91" t="e">
        <f>AVERAGE(M24:P35)</f>
        <v>#DIV/0!</v>
      </c>
      <c r="N36" s="91"/>
      <c r="O36" s="91"/>
      <c r="P36" s="91"/>
      <c r="Q36" s="43">
        <f>SUM(Q24:Q35)</f>
        <v>0.33300000000000007</v>
      </c>
    </row>
    <row r="37" spans="2:17" x14ac:dyDescent="0.3">
      <c r="B37" s="2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23"/>
    </row>
    <row r="38" spans="2:17" ht="14.55" customHeight="1" x14ac:dyDescent="0.3">
      <c r="B38" s="92" t="s">
        <v>2</v>
      </c>
      <c r="C38" s="94" t="s">
        <v>1</v>
      </c>
      <c r="D38" s="94"/>
      <c r="E38" s="94" t="s">
        <v>22</v>
      </c>
      <c r="F38" s="94"/>
      <c r="G38" s="94"/>
      <c r="H38" s="94"/>
      <c r="I38" s="95" t="s">
        <v>7</v>
      </c>
      <c r="J38" s="96"/>
      <c r="K38" s="96"/>
      <c r="L38" s="96"/>
      <c r="M38" s="95" t="s">
        <v>16</v>
      </c>
      <c r="N38" s="96"/>
      <c r="O38" s="96"/>
      <c r="P38" s="96"/>
      <c r="Q38" s="99"/>
    </row>
    <row r="39" spans="2:17" x14ac:dyDescent="0.3">
      <c r="B39" s="92"/>
      <c r="C39" s="94"/>
      <c r="D39" s="94"/>
      <c r="E39" s="94"/>
      <c r="F39" s="94"/>
      <c r="G39" s="94"/>
      <c r="H39" s="94"/>
      <c r="I39" s="97"/>
      <c r="J39" s="98"/>
      <c r="K39" s="98"/>
      <c r="L39" s="98"/>
      <c r="M39" s="97"/>
      <c r="N39" s="98"/>
      <c r="O39" s="98"/>
      <c r="P39" s="98"/>
      <c r="Q39" s="100"/>
    </row>
    <row r="40" spans="2:17" s="1" customFormat="1" ht="40.049999999999997" customHeight="1" x14ac:dyDescent="0.3">
      <c r="B40" s="92"/>
      <c r="C40" s="101" t="s">
        <v>20</v>
      </c>
      <c r="D40" s="101"/>
      <c r="E40" s="102" t="s">
        <v>48</v>
      </c>
      <c r="F40" s="102"/>
      <c r="G40" s="102"/>
      <c r="H40" s="102"/>
      <c r="I40" s="103" t="e">
        <f>IF(M36&gt;=2.5,"BUENO",IF(M36&gt;=1.6,"OBSERVACIÓN","DEFICIENTE"))</f>
        <v>#DIV/0!</v>
      </c>
      <c r="J40" s="104"/>
      <c r="K40" s="104"/>
      <c r="L40" s="105"/>
      <c r="M40" s="109"/>
      <c r="N40" s="110"/>
      <c r="O40" s="110"/>
      <c r="P40" s="110"/>
      <c r="Q40" s="111"/>
    </row>
    <row r="41" spans="2:17" s="1" customFormat="1" ht="40.049999999999997" customHeight="1" x14ac:dyDescent="0.3">
      <c r="B41" s="92"/>
      <c r="C41" s="101" t="s">
        <v>50</v>
      </c>
      <c r="D41" s="101"/>
      <c r="E41" s="102" t="s">
        <v>63</v>
      </c>
      <c r="F41" s="102"/>
      <c r="G41" s="102"/>
      <c r="H41" s="102"/>
      <c r="I41" s="106"/>
      <c r="J41" s="107"/>
      <c r="K41" s="107"/>
      <c r="L41" s="108"/>
      <c r="M41" s="112"/>
      <c r="N41" s="113"/>
      <c r="O41" s="113"/>
      <c r="P41" s="113"/>
      <c r="Q41" s="114"/>
    </row>
    <row r="42" spans="2:17" s="1" customFormat="1" ht="45.75" customHeight="1" x14ac:dyDescent="0.3">
      <c r="B42" s="93"/>
      <c r="C42" s="115" t="s">
        <v>49</v>
      </c>
      <c r="D42" s="115"/>
      <c r="E42" s="116" t="s">
        <v>64</v>
      </c>
      <c r="F42" s="116"/>
      <c r="G42" s="116"/>
      <c r="H42" s="116"/>
      <c r="I42" s="106"/>
      <c r="J42" s="107"/>
      <c r="K42" s="107"/>
      <c r="L42" s="108"/>
      <c r="M42" s="112"/>
      <c r="N42" s="113"/>
      <c r="O42" s="113"/>
      <c r="P42" s="113"/>
      <c r="Q42" s="114"/>
    </row>
    <row r="43" spans="2:17" x14ac:dyDescent="0.3">
      <c r="B43" s="80" t="s">
        <v>26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</row>
    <row r="44" spans="2:17" ht="39.75" customHeight="1" x14ac:dyDescent="0.3">
      <c r="B44" s="24"/>
      <c r="C44" s="35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6"/>
    </row>
    <row r="45" spans="2:17" ht="17.100000000000001" customHeight="1" x14ac:dyDescent="0.3">
      <c r="B45" s="24"/>
      <c r="C45" s="81" t="s">
        <v>25</v>
      </c>
      <c r="D45" s="81"/>
      <c r="E45" s="81"/>
      <c r="F45" s="81"/>
      <c r="G45" s="25"/>
      <c r="H45" s="25"/>
      <c r="I45" s="81" t="s">
        <v>27</v>
      </c>
      <c r="J45" s="81"/>
      <c r="K45" s="81"/>
      <c r="L45" s="81"/>
      <c r="M45" s="81"/>
      <c r="N45" s="81"/>
      <c r="O45" s="81"/>
      <c r="P45" s="81"/>
      <c r="Q45" s="26"/>
    </row>
    <row r="46" spans="2:17" ht="50.55" customHeight="1" x14ac:dyDescent="0.3">
      <c r="B46" s="27"/>
      <c r="C46" s="82"/>
      <c r="D46" s="82"/>
      <c r="E46" s="82"/>
      <c r="F46" s="82"/>
      <c r="G46" s="28"/>
      <c r="H46" s="28"/>
      <c r="I46" s="82"/>
      <c r="J46" s="82"/>
      <c r="K46" s="82"/>
      <c r="L46" s="82"/>
      <c r="M46" s="82"/>
      <c r="N46" s="82"/>
      <c r="O46" s="82"/>
      <c r="P46" s="82"/>
      <c r="Q46" s="26"/>
    </row>
    <row r="47" spans="2:17" ht="15.6" x14ac:dyDescent="0.3">
      <c r="B47" s="27"/>
      <c r="C47" s="83" t="s">
        <v>24</v>
      </c>
      <c r="D47" s="83"/>
      <c r="E47" s="83"/>
      <c r="F47" s="83"/>
      <c r="G47" s="28"/>
      <c r="H47" s="28"/>
      <c r="I47" s="83" t="s">
        <v>37</v>
      </c>
      <c r="J47" s="83"/>
      <c r="K47" s="83"/>
      <c r="L47" s="83"/>
      <c r="M47" s="83"/>
      <c r="N47" s="83"/>
      <c r="O47" s="83"/>
      <c r="P47" s="83"/>
      <c r="Q47" s="26"/>
    </row>
    <row r="48" spans="2:17" ht="18" customHeight="1" x14ac:dyDescent="0.3">
      <c r="B48" s="27"/>
      <c r="C48" s="84"/>
      <c r="D48" s="84"/>
      <c r="E48" s="84"/>
      <c r="F48" s="84"/>
      <c r="G48" s="29"/>
      <c r="H48" s="29"/>
      <c r="I48" s="84"/>
      <c r="J48" s="84"/>
      <c r="K48" s="84"/>
      <c r="L48" s="84"/>
      <c r="M48" s="84"/>
      <c r="N48" s="84"/>
      <c r="O48" s="84"/>
      <c r="P48" s="84"/>
      <c r="Q48" s="26"/>
    </row>
    <row r="49" spans="2:17" ht="21.75" customHeight="1" x14ac:dyDescent="0.3">
      <c r="B49" s="30"/>
      <c r="C49" s="31"/>
      <c r="D49" s="32"/>
      <c r="E49" s="31"/>
      <c r="F49" s="31"/>
      <c r="G49" s="31"/>
      <c r="H49" s="31"/>
      <c r="I49" s="31"/>
      <c r="J49" s="31"/>
      <c r="K49" s="31"/>
      <c r="L49" s="79"/>
      <c r="M49" s="79"/>
      <c r="N49" s="79"/>
      <c r="O49" s="79"/>
      <c r="P49" s="31"/>
      <c r="Q49" s="33"/>
    </row>
    <row r="50" spans="2:17" ht="8.5500000000000007" customHeight="1" x14ac:dyDescent="0.3"/>
  </sheetData>
  <protectedRanges>
    <protectedRange sqref="N24:N25 B8 P24:P35 N27 B11:B22 C10:C22 D8:D9 E12:E14 E20:E22" name="Rango1"/>
  </protectedRanges>
  <mergeCells count="99">
    <mergeCell ref="B2:B5"/>
    <mergeCell ref="C2:P3"/>
    <mergeCell ref="Q3:Q5"/>
    <mergeCell ref="C4:P4"/>
    <mergeCell ref="C5:E5"/>
    <mergeCell ref="F5:J5"/>
    <mergeCell ref="K5:P5"/>
    <mergeCell ref="B8:D8"/>
    <mergeCell ref="E8:I8"/>
    <mergeCell ref="K8:N9"/>
    <mergeCell ref="O8:Q9"/>
    <mergeCell ref="B9:D9"/>
    <mergeCell ref="E9:I9"/>
    <mergeCell ref="B10:D10"/>
    <mergeCell ref="E10:I10"/>
    <mergeCell ref="K10:N11"/>
    <mergeCell ref="O10:Q11"/>
    <mergeCell ref="B11:D11"/>
    <mergeCell ref="E11:I11"/>
    <mergeCell ref="E19:G19"/>
    <mergeCell ref="H19:J19"/>
    <mergeCell ref="K12:N13"/>
    <mergeCell ref="O12:Q13"/>
    <mergeCell ref="E15:G15"/>
    <mergeCell ref="H15:J15"/>
    <mergeCell ref="E16:G16"/>
    <mergeCell ref="H16:J16"/>
    <mergeCell ref="L16:Q16"/>
    <mergeCell ref="E17:G17"/>
    <mergeCell ref="H17:J17"/>
    <mergeCell ref="L17:Q18"/>
    <mergeCell ref="E18:G18"/>
    <mergeCell ref="H18:J18"/>
    <mergeCell ref="E20:G20"/>
    <mergeCell ref="H20:J20"/>
    <mergeCell ref="B22:Q22"/>
    <mergeCell ref="C23:D23"/>
    <mergeCell ref="E23:L23"/>
    <mergeCell ref="M23:P23"/>
    <mergeCell ref="B24:B26"/>
    <mergeCell ref="C24:D24"/>
    <mergeCell ref="E24:L24"/>
    <mergeCell ref="M24:P26"/>
    <mergeCell ref="Q24:Q26"/>
    <mergeCell ref="C25:D25"/>
    <mergeCell ref="E25:L25"/>
    <mergeCell ref="C26:D26"/>
    <mergeCell ref="E26:L26"/>
    <mergeCell ref="B27:B29"/>
    <mergeCell ref="C27:D27"/>
    <mergeCell ref="E27:L27"/>
    <mergeCell ref="M27:P29"/>
    <mergeCell ref="Q27:Q29"/>
    <mergeCell ref="C28:D28"/>
    <mergeCell ref="E28:L28"/>
    <mergeCell ref="C29:D29"/>
    <mergeCell ref="E29:L29"/>
    <mergeCell ref="B30:B32"/>
    <mergeCell ref="C30:D30"/>
    <mergeCell ref="E30:L30"/>
    <mergeCell ref="M30:P32"/>
    <mergeCell ref="Q30:Q32"/>
    <mergeCell ref="C31:D31"/>
    <mergeCell ref="E31:L31"/>
    <mergeCell ref="C32:D32"/>
    <mergeCell ref="E32:L32"/>
    <mergeCell ref="B33:B35"/>
    <mergeCell ref="C33:D33"/>
    <mergeCell ref="E33:L33"/>
    <mergeCell ref="M33:P35"/>
    <mergeCell ref="Q33:Q35"/>
    <mergeCell ref="C34:D34"/>
    <mergeCell ref="E34:L34"/>
    <mergeCell ref="C35:D35"/>
    <mergeCell ref="E35:L35"/>
    <mergeCell ref="B36:H36"/>
    <mergeCell ref="I36:L36"/>
    <mergeCell ref="M36:P36"/>
    <mergeCell ref="B38:B42"/>
    <mergeCell ref="C38:D39"/>
    <mergeCell ref="E38:H39"/>
    <mergeCell ref="I38:L39"/>
    <mergeCell ref="M38:Q39"/>
    <mergeCell ref="C40:D40"/>
    <mergeCell ref="E40:H40"/>
    <mergeCell ref="I40:L42"/>
    <mergeCell ref="M40:Q42"/>
    <mergeCell ref="C41:D41"/>
    <mergeCell ref="E41:H41"/>
    <mergeCell ref="C42:D42"/>
    <mergeCell ref="E42:H42"/>
    <mergeCell ref="L49:O49"/>
    <mergeCell ref="B43:Q43"/>
    <mergeCell ref="C45:F45"/>
    <mergeCell ref="I45:P45"/>
    <mergeCell ref="C46:F46"/>
    <mergeCell ref="I46:P46"/>
    <mergeCell ref="C47:F48"/>
    <mergeCell ref="I47:P48"/>
  </mergeCells>
  <conditionalFormatting sqref="I40:L42">
    <cfRule type="cellIs" dxfId="5" priority="4" operator="equal">
      <formula>"OBSERVACIÓN"</formula>
    </cfRule>
    <cfRule type="cellIs" dxfId="4" priority="5" operator="equal">
      <formula>"DEFICIENTE"</formula>
    </cfRule>
    <cfRule type="cellIs" dxfId="3" priority="6" operator="equal">
      <formula>"BUENO"</formula>
    </cfRule>
  </conditionalFormatting>
  <conditionalFormatting sqref="O10:Q11">
    <cfRule type="cellIs" dxfId="2" priority="1" operator="equal">
      <formula>"DEFICIENTE"</formula>
    </cfRule>
    <cfRule type="cellIs" dxfId="1" priority="2" operator="equal">
      <formula>"OBSERVACIÓN"</formula>
    </cfRule>
    <cfRule type="cellIs" dxfId="0" priority="3" operator="equal">
      <formula>"BUENO"</formula>
    </cfRule>
  </conditionalFormatting>
  <printOptions horizontalCentered="1"/>
  <pageMargins left="0.19685039370078741" right="0.19685039370078741" top="0.39370078740157483" bottom="0.39370078740157483" header="0" footer="0"/>
  <pageSetup scale="50" orientation="portrait" r:id="rId1"/>
  <headerFooter>
    <oddFooter>&amp;CSe prohibe la reproducción total o parcial de este documento sin la autorización correspondiente&amp;R&amp;10Página &amp;P de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D448A-9332-4488-A00D-1A43CA312745}">
  <dimension ref="B3:T7"/>
  <sheetViews>
    <sheetView topLeftCell="A4" workbookViewId="0">
      <selection activeCell="D7" sqref="D7"/>
    </sheetView>
  </sheetViews>
  <sheetFormatPr baseColWidth="10" defaultColWidth="11.44140625" defaultRowHeight="14.4" x14ac:dyDescent="0.3"/>
  <cols>
    <col min="1" max="2" width="11.44140625" style="47"/>
    <col min="3" max="3" width="18.77734375" style="47" customWidth="1"/>
    <col min="4" max="4" width="42.77734375" style="47" customWidth="1"/>
    <col min="5" max="5" width="17.21875" style="47" customWidth="1"/>
    <col min="6" max="16384" width="11.44140625" style="47"/>
  </cols>
  <sheetData>
    <row r="3" spans="2:20" x14ac:dyDescent="0.3">
      <c r="B3" s="44" t="s">
        <v>52</v>
      </c>
      <c r="C3" s="45" t="s">
        <v>58</v>
      </c>
      <c r="D3" s="46" t="s">
        <v>59</v>
      </c>
    </row>
    <row r="5" spans="2:20" x14ac:dyDescent="0.3">
      <c r="B5" s="48" t="s">
        <v>53</v>
      </c>
      <c r="C5" s="48" t="s">
        <v>54</v>
      </c>
      <c r="D5" s="48" t="s">
        <v>55</v>
      </c>
      <c r="E5" s="48" t="s">
        <v>56</v>
      </c>
    </row>
    <row r="6" spans="2:20" x14ac:dyDescent="0.3">
      <c r="B6" s="49">
        <v>0</v>
      </c>
      <c r="C6" s="52">
        <v>45105</v>
      </c>
      <c r="D6" s="51" t="s">
        <v>57</v>
      </c>
      <c r="E6" s="50" t="s">
        <v>60</v>
      </c>
      <c r="K6" s="150"/>
      <c r="L6" s="150"/>
      <c r="M6" s="150"/>
      <c r="N6" s="150"/>
      <c r="O6" s="150"/>
      <c r="Q6" s="151"/>
      <c r="R6" s="151"/>
      <c r="S6" s="151"/>
      <c r="T6" s="151"/>
    </row>
    <row r="7" spans="2:20" ht="222.75" customHeight="1" x14ac:dyDescent="0.3">
      <c r="B7" s="49">
        <v>1</v>
      </c>
      <c r="C7" s="53">
        <v>45180</v>
      </c>
      <c r="D7" s="54" t="s">
        <v>65</v>
      </c>
      <c r="E7" s="50" t="s">
        <v>60</v>
      </c>
    </row>
  </sheetData>
  <mergeCells count="2">
    <mergeCell ref="K6:O6"/>
    <mergeCell ref="Q6:T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F-COM-012</vt:lpstr>
      <vt:lpstr>F-COM-012 aprob</vt:lpstr>
      <vt:lpstr>Cambio</vt:lpstr>
      <vt:lpstr>'F-COM-012'!Área_de_impresión</vt:lpstr>
      <vt:lpstr>'F-COM-012 aprob'!Área_de_impresión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CALVACHE</dc:creator>
  <cp:lastModifiedBy>SGC</cp:lastModifiedBy>
  <cp:lastPrinted>2023-07-31T20:15:01Z</cp:lastPrinted>
  <dcterms:created xsi:type="dcterms:W3CDTF">2009-05-17T22:49:07Z</dcterms:created>
  <dcterms:modified xsi:type="dcterms:W3CDTF">2025-06-22T12:44:00Z</dcterms:modified>
</cp:coreProperties>
</file>