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C:\Users\SGC\Documents\NOEDER_ENMIENDA\curso regular 2025\MODULO 3\Clase 8\compras\"/>
    </mc:Choice>
  </mc:AlternateContent>
  <xr:revisionPtr revIDLastSave="0" documentId="13_ncr:1_{E6595720-56E0-4121-BBA2-595D9EA0756B}" xr6:coauthVersionLast="47" xr6:coauthVersionMax="47" xr10:uidLastSave="{00000000-0000-0000-0000-000000000000}"/>
  <bookViews>
    <workbookView xWindow="-108" yWindow="-108" windowWidth="23256" windowHeight="12456" xr2:uid="{00000000-000D-0000-FFFF-FFFF00000000}"/>
  </bookViews>
  <sheets>
    <sheet name="F-COM-011 " sheetId="4" r:id="rId1"/>
    <sheet name="F-COM-011  aprob" sheetId="8" state="hidden" r:id="rId2"/>
    <sheet name="cambios " sheetId="5" state="hidden" r:id="rId3"/>
  </sheets>
  <definedNames>
    <definedName name="_xlnm.Print_Area" localSheetId="0">'F-COM-011 '!$A$1:$R$46</definedName>
    <definedName name="_xlnm.Print_Area" localSheetId="1">'F-COM-011  aprob'!$A$1:$R$63</definedName>
    <definedName name="_xlnm.Print_Titles" localSheetId="1">'F-COM-011  aprob'!$1:$4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2" i="4" l="1"/>
  <c r="I36" i="4" s="1"/>
  <c r="Q29" i="4"/>
  <c r="Q26" i="4"/>
  <c r="Q23" i="4"/>
  <c r="Q20" i="4"/>
  <c r="Q29" i="8"/>
  <c r="Q26" i="8"/>
  <c r="Q23" i="8"/>
  <c r="Q20" i="8"/>
  <c r="M32" i="8"/>
  <c r="Q6" i="8" s="1"/>
  <c r="Q8" i="4" l="1"/>
  <c r="Q6" i="4"/>
  <c r="Q32" i="8"/>
  <c r="I36" i="8"/>
  <c r="Q8" i="8" s="1"/>
  <c r="Q32" i="4" l="1"/>
</calcChain>
</file>

<file path=xl/sharedStrings.xml><?xml version="1.0" encoding="utf-8"?>
<sst xmlns="http://schemas.openxmlformats.org/spreadsheetml/2006/main" count="129" uniqueCount="68">
  <si>
    <t>CRITERIOS</t>
  </si>
  <si>
    <t>PUNTAJE</t>
  </si>
  <si>
    <t>Criterios de Calificación Definida</t>
  </si>
  <si>
    <t>NOMBRE O RAZÓN SOCIAL DEL PROVEEDOR:</t>
  </si>
  <si>
    <t>CALIFICACIÓN</t>
  </si>
  <si>
    <t xml:space="preserve">PROMEDIO </t>
  </si>
  <si>
    <t>RESULTADO</t>
  </si>
  <si>
    <t>PRECIO</t>
  </si>
  <si>
    <t>ACEROS INDUSTRIALES TUVACE S.A. DE C.V.</t>
  </si>
  <si>
    <t>SELECCIÓN DE PROVEEDORES</t>
  </si>
  <si>
    <t>TIPO DE SUMINISTRO:</t>
  </si>
  <si>
    <t>PRODUCTO / SERVICIO:</t>
  </si>
  <si>
    <t>PORCENTAJE</t>
  </si>
  <si>
    <t>CALIDAD</t>
  </si>
  <si>
    <t>SERVICIOS</t>
  </si>
  <si>
    <t xml:space="preserve">PRECIO </t>
  </si>
  <si>
    <t>TOTAL</t>
  </si>
  <si>
    <t>TIEMPOS DE ENTREGA</t>
  </si>
  <si>
    <t>OBSERVACIONES</t>
  </si>
  <si>
    <t>Código: F-COM-011</t>
  </si>
  <si>
    <t xml:space="preserve">CRITERIOS </t>
  </si>
  <si>
    <t xml:space="preserve">CALIDAD </t>
  </si>
  <si>
    <t xml:space="preserve">2.5 a 3 </t>
  </si>
  <si>
    <t>2 a 2.4</t>
  </si>
  <si>
    <t>1 a 1.9</t>
  </si>
  <si>
    <t>ESPECIFICACIONES DEL CRITERIO</t>
  </si>
  <si>
    <t>Elaboró</t>
  </si>
  <si>
    <t>RESPONSABLES</t>
  </si>
  <si>
    <t>Revisó</t>
  </si>
  <si>
    <t xml:space="preserve">Historial: </t>
  </si>
  <si>
    <t>Versión</t>
  </si>
  <si>
    <t>Fecha</t>
  </si>
  <si>
    <t>Descripción de cambios</t>
  </si>
  <si>
    <t>Responsable</t>
  </si>
  <si>
    <t>Creación del documento</t>
  </si>
  <si>
    <t>F-COM-011</t>
  </si>
  <si>
    <t xml:space="preserve">Selección de proveedores </t>
  </si>
  <si>
    <t>Proveedor cubre el 100% de los requisitos de los servicios</t>
  </si>
  <si>
    <t xml:space="preserve">Proveedor cubre el 50% de los requisitos de los servicios </t>
  </si>
  <si>
    <t xml:space="preserve">Proveedor cubre menos del 50% de los requisitos de los servicios </t>
  </si>
  <si>
    <t>Promesa de entrega  &gt; 10 días hábiles</t>
  </si>
  <si>
    <t>Promesa de entrega  &lt; 10 días hábiles</t>
  </si>
  <si>
    <t>Promesa de entrega &lt; 7 días hábiles</t>
  </si>
  <si>
    <t>Fecha de actualización: 06.Nov. 24</t>
  </si>
  <si>
    <t>Versión:	1.0</t>
  </si>
  <si>
    <t>FECHA:</t>
  </si>
  <si>
    <t>Competitivo y con flexibilidad de pago o descuentos comerciales</t>
  </si>
  <si>
    <t>Competitivo</t>
  </si>
  <si>
    <t>No competitivo</t>
  </si>
  <si>
    <t>Conforme a requisitos, proporciona información técnica, muestra, certificado de calidad o carta garantia</t>
  </si>
  <si>
    <t xml:space="preserve">Conforme a requisitos y proporciona información técnica </t>
  </si>
  <si>
    <t>Conforme a requisitos, no proporciona información técnica y/o muestras</t>
  </si>
  <si>
    <r>
      <rPr>
        <b/>
        <sz val="10"/>
        <rFont val="Arial"/>
        <family val="2"/>
      </rPr>
      <t xml:space="preserve">SERVICIOS </t>
    </r>
    <r>
      <rPr>
        <sz val="10"/>
        <rFont val="Arial"/>
        <family val="2"/>
      </rPr>
      <t xml:space="preserve">
</t>
    </r>
    <r>
      <rPr>
        <sz val="9"/>
        <rFont val="Arial"/>
        <family val="2"/>
      </rPr>
      <t>Capacidad instalada
Atención post venta
Gestión de devoluciones
Requisitos legales
Personal calificado</t>
    </r>
  </si>
  <si>
    <t>Proveedor muy conveniente</t>
  </si>
  <si>
    <t>Proveedor conveniente</t>
  </si>
  <si>
    <t>Coordinador de compras</t>
  </si>
  <si>
    <r>
      <rPr>
        <b/>
        <sz val="10"/>
        <rFont val="Arial"/>
        <family val="2"/>
      </rPr>
      <t>TIEMPOS DE ENTREGA</t>
    </r>
    <r>
      <rPr>
        <sz val="10"/>
        <rFont val="Arial"/>
        <family val="2"/>
      </rPr>
      <t xml:space="preserve">
</t>
    </r>
    <r>
      <rPr>
        <sz val="9"/>
        <rFont val="Arial"/>
        <family val="2"/>
      </rPr>
      <t>conforme a fecha
 promesa</t>
    </r>
  </si>
  <si>
    <t>NIVEL DE CUMPLIMIENTO</t>
  </si>
  <si>
    <r>
      <rPr>
        <b/>
        <sz val="10"/>
        <color theme="1"/>
        <rFont val="Calibri"/>
        <family val="2"/>
        <scheme val="minor"/>
      </rPr>
      <t xml:space="preserve">Capacitación instalada: </t>
    </r>
    <r>
      <rPr>
        <sz val="10"/>
        <color theme="1"/>
        <rFont val="Calibri"/>
        <family val="2"/>
        <scheme val="minor"/>
      </rPr>
      <t xml:space="preserve">Asegurar que el provedor puede manejar la cantidad que necesitamos para satisfacer nuestras necesidades sin problemas y a tiempo
</t>
    </r>
    <r>
      <rPr>
        <b/>
        <sz val="10"/>
        <color theme="1"/>
        <rFont val="Calibri"/>
        <family val="2"/>
        <scheme val="minor"/>
      </rPr>
      <t>Atención post venta:</t>
    </r>
    <r>
      <rPr>
        <sz val="10"/>
        <color theme="1"/>
        <rFont val="Calibri"/>
        <family val="2"/>
        <scheme val="minor"/>
      </rPr>
      <t xml:space="preserve"> Abarca soporte técnico, garantia, asesoramiento o atencion al cliente
</t>
    </r>
    <r>
      <rPr>
        <b/>
        <sz val="10"/>
        <color theme="1"/>
        <rFont val="Calibri"/>
        <family val="2"/>
        <scheme val="minor"/>
      </rPr>
      <t xml:space="preserve">Requisitos legales: </t>
    </r>
    <r>
      <rPr>
        <sz val="10"/>
        <color theme="1"/>
        <rFont val="Calibri"/>
        <family val="2"/>
        <scheme val="minor"/>
      </rPr>
      <t xml:space="preserve">El proveedor debe cumplir con este criterio ya que debe estar legalmente constituido
</t>
    </r>
    <r>
      <rPr>
        <b/>
        <sz val="10"/>
        <color theme="1"/>
        <rFont val="Calibri"/>
        <family val="2"/>
        <scheme val="minor"/>
      </rPr>
      <t xml:space="preserve">Personal calificado: </t>
    </r>
    <r>
      <rPr>
        <sz val="10"/>
        <color theme="1"/>
        <rFont val="Calibri"/>
        <family val="2"/>
        <scheme val="minor"/>
      </rPr>
      <t xml:space="preserve">Cuando los requisitos establezcan competencias especificas del personal </t>
    </r>
  </si>
  <si>
    <t xml:space="preserve">Proveedor poco conveniente </t>
  </si>
  <si>
    <t xml:space="preserve">Acontinuación seleccionar el puntaje correspondiente en base a los terminos ofrecidos por el proveedor a evaluar </t>
  </si>
  <si>
    <t>CALIFICACIÓN
TOTAL</t>
  </si>
  <si>
    <t>Comprador directo / indirecto</t>
  </si>
  <si>
    <t>DESCRIPCIÓN DE LA CALIFICACIÓN</t>
  </si>
  <si>
    <t>SGC/I. González
COM/A. Gómez</t>
  </si>
  <si>
    <t xml:space="preserve">COM/A. Alfaro 
COM/ P. Espitia  
SGC/I. González
</t>
  </si>
  <si>
    <r>
      <rPr>
        <b/>
        <sz val="10"/>
        <color theme="1"/>
        <rFont val="Calibri"/>
        <family val="2"/>
        <scheme val="minor"/>
      </rPr>
      <t xml:space="preserve">Revisión y actualización, cambios: </t>
    </r>
    <r>
      <rPr>
        <sz val="10"/>
        <color theme="1"/>
        <rFont val="Calibri"/>
        <family val="2"/>
        <scheme val="minor"/>
      </rPr>
      <t xml:space="preserve">
1. Se eliminólugar de evaluación y se dejo solo la fecha  
2. Se cambio evaluación por calificación total
3. Se mejoró la introducción para el llenado del cuadro de criterios
4. Se modificó algunas espeficaciones de los criterios: 
4.1 en todos se elimino se eliminó recomendable, conveniente y no conveniente, 
4.2 criterio de precio: se anexo flexibilidad de pago o descuentos comerciales para la puntuación de 3 
4.3 criterio de calidad: se anexo en las tres puntuaciones el cumplimiento de requisitos, se anexo certificado y carta garantia y se eliminó permanencia en el mercado mayor a 5 años 
4.4 criterio de servicios: se anexo atención post venta,
Gestión de devoluciones y las definiciones de cada servicio 
5. Se cambio la descripción de los proveedores pasando de: recomendable, conveniente y no conveniente a muy conveniente, conveniente y poco conveniente </t>
    </r>
  </si>
  <si>
    <t xml:space="preserve">Aprobación del formato: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</si>
</sst>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6" x14ac:knownFonts="1">
    <font>
      <sz val="11"/>
      <color theme="1"/>
      <name val="Calibri"/>
      <family val="2"/>
      <scheme val="minor"/>
    </font>
    <font>
      <sz val="10"/>
      <name val="Arial"/>
      <family val="2"/>
    </font>
    <font>
      <b/>
      <sz val="8"/>
      <name val="Arial"/>
      <family val="2"/>
    </font>
    <font>
      <sz val="9"/>
      <name val="Arial"/>
      <family val="2"/>
    </font>
    <font>
      <b/>
      <sz val="9"/>
      <name val="Arial"/>
      <family val="2"/>
    </font>
    <font>
      <b/>
      <sz val="10"/>
      <name val="Arial"/>
      <family val="2"/>
    </font>
    <font>
      <sz val="9"/>
      <color indexed="8"/>
      <name val="Calibri"/>
      <family val="2"/>
    </font>
    <font>
      <b/>
      <sz val="9"/>
      <color indexed="8"/>
      <name val="Arial"/>
      <family val="2"/>
    </font>
    <font>
      <b/>
      <sz val="11"/>
      <color theme="1"/>
      <name val="Calibri"/>
      <family val="2"/>
      <scheme val="minor"/>
    </font>
    <font>
      <b/>
      <sz val="9"/>
      <color theme="1"/>
      <name val="Arial"/>
      <family val="2"/>
    </font>
    <font>
      <b/>
      <sz val="12"/>
      <name val="Calibri"/>
      <family val="2"/>
      <scheme val="minor"/>
    </font>
    <font>
      <b/>
      <sz val="11"/>
      <name val="Calibri"/>
      <family val="2"/>
      <scheme val="minor"/>
    </font>
    <font>
      <sz val="10"/>
      <color theme="1"/>
      <name val="Arial"/>
      <family val="2"/>
    </font>
    <font>
      <b/>
      <sz val="14"/>
      <color theme="1"/>
      <name val="Calibri"/>
      <family val="2"/>
      <scheme val="minor"/>
    </font>
    <font>
      <sz val="9"/>
      <color theme="1"/>
      <name val="Arial"/>
      <family val="2"/>
    </font>
    <font>
      <sz val="11"/>
      <name val="Calibri"/>
      <family val="2"/>
      <scheme val="minor"/>
    </font>
    <font>
      <b/>
      <sz val="11"/>
      <color indexed="62"/>
      <name val="Calibri"/>
      <family val="2"/>
      <scheme val="minor"/>
    </font>
    <font>
      <b/>
      <sz val="12"/>
      <color theme="1"/>
      <name val="Arial"/>
      <family val="2"/>
    </font>
    <font>
      <b/>
      <sz val="12"/>
      <color indexed="8"/>
      <name val="Arial"/>
      <family val="2"/>
    </font>
    <font>
      <sz val="12"/>
      <color theme="1"/>
      <name val="Calibri"/>
      <family val="2"/>
      <scheme val="minor"/>
    </font>
    <font>
      <sz val="11"/>
      <color theme="1"/>
      <name val="Calibri"/>
      <family val="2"/>
      <scheme val="minor"/>
    </font>
    <font>
      <sz val="12"/>
      <name val="Arial"/>
      <family val="2"/>
    </font>
    <font>
      <b/>
      <u/>
      <sz val="10"/>
      <color rgb="FF0000CC"/>
      <name val="Calibri"/>
      <family val="2"/>
      <scheme val="minor"/>
    </font>
    <font>
      <b/>
      <sz val="10"/>
      <name val="Calibri"/>
      <family val="2"/>
      <scheme val="minor"/>
    </font>
    <font>
      <b/>
      <sz val="11"/>
      <color theme="0"/>
      <name val="Calibri"/>
      <family val="2"/>
    </font>
    <font>
      <sz val="9"/>
      <color rgb="FF000000"/>
      <name val="Calibri"/>
      <family val="2"/>
      <scheme val="minor"/>
    </font>
    <font>
      <b/>
      <sz val="16"/>
      <color theme="1"/>
      <name val="Calibri"/>
      <family val="2"/>
      <scheme val="minor"/>
    </font>
    <font>
      <b/>
      <sz val="11"/>
      <name val="Arial"/>
      <family val="2"/>
    </font>
    <font>
      <sz val="11"/>
      <name val="Arial"/>
      <family val="2"/>
    </font>
    <font>
      <b/>
      <sz val="11"/>
      <color theme="1"/>
      <name val="Arial"/>
      <family val="2"/>
    </font>
    <font>
      <b/>
      <sz val="11"/>
      <color indexed="8"/>
      <name val="Calibri"/>
      <family val="2"/>
      <scheme val="minor"/>
    </font>
    <font>
      <sz val="10"/>
      <color theme="1"/>
      <name val="Calibri"/>
      <family val="2"/>
      <scheme val="minor"/>
    </font>
    <font>
      <b/>
      <sz val="10"/>
      <color theme="1"/>
      <name val="Calibri"/>
      <family val="2"/>
      <scheme val="minor"/>
    </font>
    <font>
      <b/>
      <u/>
      <sz val="9"/>
      <name val="Arial"/>
      <family val="2"/>
    </font>
    <font>
      <b/>
      <sz val="9"/>
      <color indexed="8"/>
      <name val="Calibri"/>
      <family val="2"/>
      <scheme val="minor"/>
    </font>
    <font>
      <b/>
      <sz val="12"/>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tint="-0.249977111117893"/>
        <bgColor indexed="64"/>
      </patternFill>
    </fill>
    <fill>
      <patternFill patternType="solid">
        <fgColor theme="4" tint="-0.499984740745262"/>
        <bgColor indexed="64"/>
      </patternFill>
    </fill>
    <fill>
      <patternFill patternType="solid">
        <fgColor theme="0" tint="-4.9989318521683403E-2"/>
        <bgColor indexed="64"/>
      </patternFill>
    </fill>
  </fills>
  <borders count="37">
    <border>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mediumDashed">
        <color indexed="64"/>
      </bottom>
      <diagonal/>
    </border>
    <border>
      <left style="thin">
        <color indexed="64"/>
      </left>
      <right/>
      <top style="thin">
        <color indexed="64"/>
      </top>
      <bottom style="mediumDashed">
        <color indexed="64"/>
      </bottom>
      <diagonal/>
    </border>
    <border>
      <left style="thin">
        <color indexed="64"/>
      </left>
      <right style="thin">
        <color indexed="64"/>
      </right>
      <top style="mediumDashed">
        <color indexed="64"/>
      </top>
      <bottom style="thin">
        <color indexed="64"/>
      </bottom>
      <diagonal/>
    </border>
    <border>
      <left style="thin">
        <color indexed="64"/>
      </left>
      <right/>
      <top style="mediumDashed">
        <color indexed="64"/>
      </top>
      <bottom style="thin">
        <color indexed="64"/>
      </bottom>
      <diagonal/>
    </border>
    <border>
      <left/>
      <right/>
      <top style="thin">
        <color indexed="64"/>
      </top>
      <bottom style="mediumDashed">
        <color indexed="64"/>
      </bottom>
      <diagonal/>
    </border>
    <border>
      <left/>
      <right/>
      <top style="mediumDashed">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Dashed">
        <color indexed="64"/>
      </top>
      <bottom style="thin">
        <color indexed="64"/>
      </bottom>
      <diagonal/>
    </border>
    <border>
      <left/>
      <right style="thin">
        <color indexed="64"/>
      </right>
      <top style="thin">
        <color indexed="64"/>
      </top>
      <bottom style="mediumDashed">
        <color indexed="64"/>
      </bottom>
      <diagonal/>
    </border>
    <border>
      <left style="medium">
        <color indexed="64"/>
      </left>
      <right/>
      <top style="thin">
        <color indexed="64"/>
      </top>
      <bottom style="thin">
        <color indexed="64"/>
      </bottom>
      <diagonal/>
    </border>
  </borders>
  <cellStyleXfs count="3">
    <xf numFmtId="0" fontId="0" fillId="0" borderId="0"/>
    <xf numFmtId="0" fontId="1" fillId="0" borderId="0"/>
    <xf numFmtId="9" fontId="20" fillId="0" borderId="0" applyFont="0" applyFill="0" applyBorder="0" applyAlignment="0" applyProtection="0"/>
  </cellStyleXfs>
  <cellXfs count="172">
    <xf numFmtId="0" fontId="0" fillId="0" borderId="0" xfId="0"/>
    <xf numFmtId="0" fontId="0" fillId="0" borderId="0" xfId="0" applyAlignment="1">
      <alignment vertical="center"/>
    </xf>
    <xf numFmtId="0" fontId="0" fillId="0" borderId="12" xfId="0" applyBorder="1" applyAlignment="1">
      <alignment vertical="center"/>
    </xf>
    <xf numFmtId="0" fontId="11" fillId="3" borderId="0" xfId="1" applyFont="1" applyFill="1" applyAlignment="1">
      <alignment vertical="center"/>
    </xf>
    <xf numFmtId="0" fontId="4" fillId="3" borderId="0" xfId="1" applyFont="1" applyFill="1" applyAlignment="1">
      <alignment horizontal="left" vertical="center"/>
    </xf>
    <xf numFmtId="0" fontId="0" fillId="0" borderId="15" xfId="0" applyBorder="1" applyAlignment="1">
      <alignment vertical="center"/>
    </xf>
    <xf numFmtId="0" fontId="11" fillId="0" borderId="10" xfId="0" applyFont="1" applyBorder="1" applyAlignment="1">
      <alignment vertical="center"/>
    </xf>
    <xf numFmtId="0" fontId="8" fillId="0" borderId="10" xfId="0" applyFont="1" applyBorder="1"/>
    <xf numFmtId="0" fontId="10" fillId="3" borderId="0" xfId="1" applyFont="1" applyFill="1" applyAlignment="1">
      <alignment vertical="center"/>
    </xf>
    <xf numFmtId="0" fontId="3" fillId="3" borderId="0" xfId="1" applyFont="1" applyFill="1" applyAlignment="1">
      <alignment vertical="center"/>
    </xf>
    <xf numFmtId="0" fontId="1" fillId="3" borderId="0" xfId="1" applyFill="1" applyAlignment="1">
      <alignment horizontal="justify" vertical="center"/>
    </xf>
    <xf numFmtId="0" fontId="10" fillId="3" borderId="0" xfId="1" applyFont="1" applyFill="1" applyAlignment="1">
      <alignment horizontal="left" vertical="center"/>
    </xf>
    <xf numFmtId="0" fontId="10" fillId="3" borderId="10" xfId="1" applyFont="1" applyFill="1" applyBorder="1" applyAlignment="1">
      <alignment horizontal="left" vertical="center"/>
    </xf>
    <xf numFmtId="0" fontId="3" fillId="3" borderId="0" xfId="1" applyFont="1" applyFill="1" applyAlignment="1">
      <alignment horizontal="center" vertical="center"/>
    </xf>
    <xf numFmtId="0" fontId="10" fillId="3" borderId="0" xfId="1" applyFont="1" applyFill="1" applyAlignment="1">
      <alignment horizontal="center" vertical="center"/>
    </xf>
    <xf numFmtId="0" fontId="0" fillId="0" borderId="10" xfId="0" applyBorder="1"/>
    <xf numFmtId="0" fontId="18" fillId="3" borderId="0" xfId="0" applyFont="1" applyFill="1"/>
    <xf numFmtId="0" fontId="6" fillId="0" borderId="15" xfId="0" applyFont="1" applyBorder="1" applyAlignment="1">
      <alignment vertical="center"/>
    </xf>
    <xf numFmtId="0" fontId="9" fillId="3" borderId="10" xfId="0" applyFont="1" applyFill="1" applyBorder="1"/>
    <xf numFmtId="0" fontId="19" fillId="0" borderId="0" xfId="0" applyFont="1"/>
    <xf numFmtId="0" fontId="7" fillId="3" borderId="0" xfId="0" applyFont="1" applyFill="1"/>
    <xf numFmtId="0" fontId="7" fillId="3" borderId="13" xfId="0" applyFont="1" applyFill="1" applyBorder="1"/>
    <xf numFmtId="0" fontId="7" fillId="3" borderId="5" xfId="0" applyFont="1" applyFill="1" applyBorder="1"/>
    <xf numFmtId="0" fontId="9" fillId="3" borderId="5" xfId="0" applyFont="1" applyFill="1" applyBorder="1"/>
    <xf numFmtId="0" fontId="6" fillId="0" borderId="14" xfId="0" applyFont="1" applyBorder="1" applyAlignment="1">
      <alignment vertical="center"/>
    </xf>
    <xf numFmtId="0" fontId="9" fillId="3" borderId="0" xfId="0" applyFont="1" applyFill="1"/>
    <xf numFmtId="0" fontId="11" fillId="0" borderId="0" xfId="0" applyFont="1" applyAlignment="1">
      <alignment horizontal="right" vertical="center"/>
    </xf>
    <xf numFmtId="0" fontId="22" fillId="3" borderId="0" xfId="0" applyFont="1" applyFill="1" applyAlignment="1">
      <alignment horizontal="right"/>
    </xf>
    <xf numFmtId="0" fontId="23" fillId="3" borderId="0" xfId="0" applyFont="1" applyFill="1"/>
    <xf numFmtId="0" fontId="0" fillId="3" borderId="0" xfId="0" applyFill="1"/>
    <xf numFmtId="0" fontId="24" fillId="7" borderId="6" xfId="0" applyFont="1" applyFill="1" applyBorder="1" applyAlignment="1">
      <alignment horizontal="center" vertical="center"/>
    </xf>
    <xf numFmtId="164" fontId="0" fillId="3" borderId="6" xfId="0" applyNumberFormat="1" applyFill="1" applyBorder="1" applyAlignment="1">
      <alignment horizontal="center" vertical="center"/>
    </xf>
    <xf numFmtId="0" fontId="0" fillId="3" borderId="6" xfId="0" applyFill="1" applyBorder="1" applyAlignment="1">
      <alignment horizontal="center" vertical="center"/>
    </xf>
    <xf numFmtId="0" fontId="0" fillId="3" borderId="6" xfId="0" applyFill="1" applyBorder="1"/>
    <xf numFmtId="14" fontId="0" fillId="3" borderId="6" xfId="0" applyNumberFormat="1" applyFill="1" applyBorder="1" applyAlignment="1">
      <alignment horizontal="center" vertical="center"/>
    </xf>
    <xf numFmtId="0" fontId="0" fillId="3" borderId="6" xfId="0" applyFill="1" applyBorder="1" applyAlignment="1">
      <alignment wrapText="1"/>
    </xf>
    <xf numFmtId="0" fontId="1" fillId="0" borderId="9" xfId="1" applyBorder="1" applyAlignment="1">
      <alignment horizontal="center"/>
    </xf>
    <xf numFmtId="0" fontId="1" fillId="0" borderId="8" xfId="1" applyBorder="1" applyAlignment="1">
      <alignment horizontal="center"/>
    </xf>
    <xf numFmtId="0" fontId="5" fillId="0" borderId="8" xfId="1" applyFont="1" applyBorder="1" applyAlignment="1">
      <alignment horizontal="center" vertical="top"/>
    </xf>
    <xf numFmtId="0" fontId="2" fillId="0" borderId="8" xfId="1" applyFont="1" applyBorder="1" applyAlignment="1">
      <alignment vertical="center" wrapText="1"/>
    </xf>
    <xf numFmtId="9" fontId="21" fillId="0" borderId="0" xfId="1" applyNumberFormat="1" applyFont="1" applyAlignment="1">
      <alignment horizontal="center" vertical="center"/>
    </xf>
    <xf numFmtId="0" fontId="3" fillId="0" borderId="0" xfId="1" applyFont="1" applyAlignment="1">
      <alignment vertical="center"/>
    </xf>
    <xf numFmtId="0" fontId="17" fillId="3" borderId="0" xfId="0" applyFont="1" applyFill="1" applyAlignment="1">
      <alignment vertical="center"/>
    </xf>
    <xf numFmtId="0" fontId="11" fillId="8" borderId="10" xfId="1" applyFont="1" applyFill="1" applyBorder="1" applyAlignment="1">
      <alignment vertical="center"/>
    </xf>
    <xf numFmtId="9" fontId="15" fillId="0" borderId="7" xfId="2" applyFont="1" applyBorder="1" applyAlignment="1">
      <alignment horizontal="center" vertical="center"/>
    </xf>
    <xf numFmtId="0" fontId="10" fillId="4" borderId="6" xfId="0" applyFont="1" applyFill="1" applyBorder="1" applyAlignment="1">
      <alignment horizontal="center" vertical="center" wrapText="1"/>
    </xf>
    <xf numFmtId="0" fontId="4" fillId="0" borderId="0" xfId="1" applyFont="1" applyAlignment="1">
      <alignment horizontal="left" vertical="center"/>
    </xf>
    <xf numFmtId="0" fontId="10" fillId="0" borderId="0" xfId="1" applyFont="1" applyAlignment="1">
      <alignment vertical="center"/>
    </xf>
    <xf numFmtId="0" fontId="11" fillId="0" borderId="0" xfId="1" applyFont="1" applyAlignment="1">
      <alignment vertical="center"/>
    </xf>
    <xf numFmtId="0" fontId="34" fillId="3" borderId="0" xfId="0" applyFont="1" applyFill="1"/>
    <xf numFmtId="0" fontId="31" fillId="3" borderId="0" xfId="0" applyFont="1" applyFill="1" applyAlignment="1">
      <alignment vertical="center" wrapText="1"/>
    </xf>
    <xf numFmtId="164" fontId="31" fillId="3" borderId="6" xfId="0" applyNumberFormat="1" applyFont="1" applyFill="1" applyBorder="1" applyAlignment="1">
      <alignment horizontal="center" vertical="center"/>
    </xf>
    <xf numFmtId="14" fontId="31" fillId="3" borderId="6" xfId="0" applyNumberFormat="1" applyFont="1" applyFill="1" applyBorder="1" applyAlignment="1">
      <alignment horizontal="center" vertical="center"/>
    </xf>
    <xf numFmtId="0" fontId="31" fillId="3" borderId="6" xfId="0" applyFont="1" applyFill="1" applyBorder="1" applyAlignment="1">
      <alignment horizontal="center" vertical="center" wrapText="1"/>
    </xf>
    <xf numFmtId="0" fontId="31" fillId="3" borderId="6" xfId="0" applyFont="1" applyFill="1" applyBorder="1" applyAlignment="1">
      <alignment vertical="center"/>
    </xf>
    <xf numFmtId="0" fontId="31" fillId="3" borderId="6" xfId="0" applyFont="1" applyFill="1" applyBorder="1" applyAlignment="1">
      <alignment vertical="center" wrapText="1"/>
    </xf>
    <xf numFmtId="0" fontId="35" fillId="0" borderId="0" xfId="0" applyFont="1"/>
    <xf numFmtId="0" fontId="12" fillId="0" borderId="24" xfId="0" applyFont="1" applyBorder="1" applyAlignment="1">
      <alignment horizontal="center" vertical="center" wrapText="1"/>
    </xf>
    <xf numFmtId="0" fontId="31" fillId="0" borderId="11" xfId="0" applyFont="1" applyBorder="1" applyAlignment="1">
      <alignment horizontal="left" vertical="center" wrapText="1"/>
    </xf>
    <xf numFmtId="0" fontId="31" fillId="0" borderId="2" xfId="0" applyFont="1" applyBorder="1" applyAlignment="1">
      <alignment horizontal="left" vertical="center"/>
    </xf>
    <xf numFmtId="0" fontId="31" fillId="0" borderId="7" xfId="0" applyFont="1" applyBorder="1" applyAlignment="1">
      <alignment horizontal="left" vertical="center"/>
    </xf>
    <xf numFmtId="0" fontId="0" fillId="0" borderId="1"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6" xfId="1" applyFont="1" applyBorder="1" applyAlignment="1">
      <alignment horizontal="center"/>
    </xf>
    <xf numFmtId="0" fontId="5" fillId="2" borderId="6"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6" xfId="0" applyFont="1" applyBorder="1" applyAlignment="1">
      <alignment horizontal="justify" vertical="center"/>
    </xf>
    <xf numFmtId="0" fontId="26" fillId="0" borderId="6" xfId="0" applyFont="1" applyBorder="1" applyAlignment="1">
      <alignment horizontal="center" vertical="center" wrapText="1"/>
    </xf>
    <xf numFmtId="0" fontId="13" fillId="0" borderId="6" xfId="0" applyFont="1" applyBorder="1" applyAlignment="1">
      <alignment horizontal="center" vertical="center" wrapText="1"/>
    </xf>
    <xf numFmtId="0" fontId="3" fillId="0" borderId="6" xfId="1" applyFont="1" applyBorder="1" applyAlignment="1">
      <alignment horizontal="center" vertical="center"/>
    </xf>
    <xf numFmtId="0" fontId="25" fillId="5" borderId="6" xfId="0" applyFont="1" applyFill="1" applyBorder="1" applyAlignment="1">
      <alignment horizontal="center" vertical="center"/>
    </xf>
    <xf numFmtId="0" fontId="14" fillId="0" borderId="6" xfId="0" applyFont="1" applyBorder="1" applyAlignment="1">
      <alignment horizontal="center" vertical="center" wrapText="1"/>
    </xf>
    <xf numFmtId="0" fontId="10" fillId="8" borderId="20" xfId="1" applyFont="1" applyFill="1" applyBorder="1" applyAlignment="1">
      <alignment horizontal="center" vertical="center"/>
    </xf>
    <xf numFmtId="0" fontId="10" fillId="8" borderId="21" xfId="1" applyFont="1" applyFill="1" applyBorder="1" applyAlignment="1">
      <alignment horizontal="center" vertical="center"/>
    </xf>
    <xf numFmtId="164" fontId="1" fillId="0" borderId="6" xfId="0" applyNumberFormat="1" applyFont="1" applyBorder="1" applyAlignment="1">
      <alignment horizontal="center" vertical="center"/>
    </xf>
    <xf numFmtId="164" fontId="1" fillId="0" borderId="24" xfId="0" applyNumberFormat="1" applyFont="1" applyBorder="1" applyAlignment="1">
      <alignment horizontal="center" vertical="center"/>
    </xf>
    <xf numFmtId="0" fontId="12" fillId="5" borderId="24" xfId="0" applyFont="1" applyFill="1" applyBorder="1" applyAlignment="1">
      <alignment horizontal="justify" vertical="center" wrapText="1"/>
    </xf>
    <xf numFmtId="0" fontId="1" fillId="2" borderId="6" xfId="0" applyFont="1" applyFill="1" applyBorder="1" applyAlignment="1">
      <alignment horizontal="justify" vertical="center"/>
    </xf>
    <xf numFmtId="9" fontId="27" fillId="8" borderId="3" xfId="1" applyNumberFormat="1" applyFont="1" applyFill="1" applyBorder="1" applyAlignment="1">
      <alignment horizontal="center" vertical="center"/>
    </xf>
    <xf numFmtId="9" fontId="27" fillId="8" borderId="4" xfId="1" applyNumberFormat="1" applyFont="1" applyFill="1" applyBorder="1" applyAlignment="1">
      <alignment horizontal="center" vertical="center"/>
    </xf>
    <xf numFmtId="0" fontId="10" fillId="4" borderId="6" xfId="0" applyFont="1" applyFill="1" applyBorder="1" applyAlignment="1">
      <alignment horizontal="center" vertical="center" wrapText="1"/>
    </xf>
    <xf numFmtId="0" fontId="15" fillId="3" borderId="36" xfId="1" applyFont="1" applyFill="1" applyBorder="1" applyAlignment="1">
      <alignment horizontal="center" vertical="center"/>
    </xf>
    <xf numFmtId="0" fontId="15" fillId="3" borderId="7" xfId="1" applyFont="1" applyFill="1" applyBorder="1" applyAlignment="1">
      <alignment horizontal="center" vertical="center"/>
    </xf>
    <xf numFmtId="0" fontId="7" fillId="3" borderId="5" xfId="0" applyFont="1" applyFill="1" applyBorder="1" applyAlignment="1">
      <alignment horizontal="center"/>
    </xf>
    <xf numFmtId="0" fontId="35" fillId="6" borderId="6" xfId="0" applyFont="1" applyFill="1" applyBorder="1" applyAlignment="1">
      <alignment horizontal="center"/>
    </xf>
    <xf numFmtId="0" fontId="15" fillId="2" borderId="6"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11" fillId="4" borderId="14"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15"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2" borderId="12"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15"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5" fillId="2" borderId="6" xfId="0" applyFont="1" applyFill="1" applyBorder="1" applyAlignment="1">
      <alignment horizontal="justify" vertical="center" wrapText="1"/>
    </xf>
    <xf numFmtId="0" fontId="15" fillId="2" borderId="1" xfId="0" applyFont="1" applyFill="1" applyBorder="1" applyAlignment="1">
      <alignment horizontal="justify" vertical="center" wrapText="1"/>
    </xf>
    <xf numFmtId="0" fontId="29" fillId="3" borderId="0" xfId="0" applyFont="1" applyFill="1" applyAlignment="1">
      <alignment horizontal="center" vertical="center"/>
    </xf>
    <xf numFmtId="0" fontId="1" fillId="0" borderId="26"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4"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4" xfId="0" applyFont="1" applyBorder="1" applyAlignment="1">
      <alignment horizontal="center" vertical="center" wrapText="1"/>
    </xf>
    <xf numFmtId="0" fontId="1" fillId="0" borderId="26" xfId="0" applyFont="1" applyBorder="1" applyAlignment="1">
      <alignment horizontal="justify" vertical="center"/>
    </xf>
    <xf numFmtId="0" fontId="1" fillId="2" borderId="24" xfId="0" applyFont="1" applyFill="1" applyBorder="1" applyAlignment="1">
      <alignment horizontal="justify" vertical="center" wrapText="1"/>
    </xf>
    <xf numFmtId="0" fontId="1" fillId="2" borderId="24" xfId="0" applyFont="1" applyFill="1" applyBorder="1" applyAlignment="1">
      <alignment horizontal="justify" vertical="center"/>
    </xf>
    <xf numFmtId="0" fontId="1" fillId="0" borderId="11" xfId="0" applyFont="1" applyBorder="1" applyAlignment="1">
      <alignment horizontal="left" vertical="center" wrapText="1"/>
    </xf>
    <xf numFmtId="0" fontId="1" fillId="0" borderId="2" xfId="0" applyFont="1" applyBorder="1" applyAlignment="1">
      <alignment horizontal="left" vertical="center" wrapText="1"/>
    </xf>
    <xf numFmtId="0" fontId="1" fillId="0" borderId="7" xfId="0" applyFont="1" applyBorder="1" applyAlignment="1">
      <alignment horizontal="left" vertical="center" wrapText="1"/>
    </xf>
    <xf numFmtId="0" fontId="1" fillId="0" borderId="25" xfId="0" applyFont="1" applyBorder="1" applyAlignment="1">
      <alignment horizontal="left" vertical="center" wrapText="1"/>
    </xf>
    <xf numFmtId="0" fontId="1" fillId="0" borderId="28" xfId="0" applyFont="1" applyBorder="1" applyAlignment="1">
      <alignment horizontal="left" vertical="center" wrapText="1"/>
    </xf>
    <xf numFmtId="0" fontId="1" fillId="0" borderId="35" xfId="0" applyFont="1" applyBorder="1" applyAlignment="1">
      <alignment horizontal="left" vertical="center" wrapText="1"/>
    </xf>
    <xf numFmtId="0" fontId="1" fillId="0" borderId="27" xfId="0" applyFont="1" applyBorder="1" applyAlignment="1">
      <alignment horizontal="left" vertical="center" wrapText="1"/>
    </xf>
    <xf numFmtId="0" fontId="1" fillId="0" borderId="29" xfId="0" applyFont="1" applyBorder="1" applyAlignment="1">
      <alignment horizontal="left" vertical="center" wrapText="1"/>
    </xf>
    <xf numFmtId="0" fontId="1" fillId="0" borderId="34" xfId="0" applyFont="1" applyBorder="1" applyAlignment="1">
      <alignment horizontal="left" vertical="center" wrapText="1"/>
    </xf>
    <xf numFmtId="9" fontId="1" fillId="0" borderId="18" xfId="2" applyFont="1" applyBorder="1" applyAlignment="1">
      <alignment horizontal="center" vertical="center"/>
    </xf>
    <xf numFmtId="9" fontId="1" fillId="0" borderId="6" xfId="2" applyFont="1" applyBorder="1" applyAlignment="1">
      <alignment horizontal="center" vertical="center"/>
    </xf>
    <xf numFmtId="0" fontId="5" fillId="0" borderId="10" xfId="1" applyFont="1" applyBorder="1" applyAlignment="1">
      <alignment horizontal="left" vertical="center" wrapText="1"/>
    </xf>
    <xf numFmtId="0" fontId="5" fillId="0" borderId="0" xfId="1" applyFont="1" applyAlignment="1">
      <alignment horizontal="left" vertical="center" wrapText="1"/>
    </xf>
    <xf numFmtId="0" fontId="5" fillId="0" borderId="15" xfId="1" applyFont="1" applyBorder="1" applyAlignment="1">
      <alignment horizontal="left" vertical="center" wrapText="1"/>
    </xf>
    <xf numFmtId="9" fontId="28" fillId="3" borderId="6" xfId="1" applyNumberFormat="1" applyFont="1" applyFill="1" applyBorder="1" applyAlignment="1">
      <alignment horizontal="center" vertical="center"/>
    </xf>
    <xf numFmtId="9" fontId="28" fillId="3" borderId="16" xfId="1" applyNumberFormat="1" applyFont="1" applyFill="1" applyBorder="1" applyAlignment="1">
      <alignment horizontal="center" vertical="center"/>
    </xf>
    <xf numFmtId="164" fontId="1" fillId="0" borderId="26" xfId="0" applyNumberFormat="1" applyFont="1" applyBorder="1" applyAlignment="1">
      <alignment horizontal="center" vertical="center"/>
    </xf>
    <xf numFmtId="164" fontId="1" fillId="0" borderId="18" xfId="0" applyNumberFormat="1" applyFont="1" applyBorder="1" applyAlignment="1">
      <alignment horizontal="center" vertical="center"/>
    </xf>
    <xf numFmtId="9" fontId="1" fillId="0" borderId="24" xfId="2" applyFont="1" applyBorder="1" applyAlignment="1">
      <alignment horizontal="center" vertical="center"/>
    </xf>
    <xf numFmtId="9" fontId="1" fillId="0" borderId="26" xfId="2" applyFont="1" applyBorder="1" applyAlignment="1">
      <alignment horizontal="center" vertical="center"/>
    </xf>
    <xf numFmtId="0" fontId="11" fillId="8" borderId="33" xfId="1" applyFont="1" applyFill="1" applyBorder="1" applyAlignment="1">
      <alignment horizontal="center" vertical="center"/>
    </xf>
    <xf numFmtId="0" fontId="11" fillId="8" borderId="30" xfId="1" applyFont="1" applyFill="1" applyBorder="1" applyAlignment="1">
      <alignment horizontal="center" vertical="center"/>
    </xf>
    <xf numFmtId="0" fontId="11" fillId="3" borderId="0" xfId="1" applyFont="1" applyFill="1" applyAlignment="1">
      <alignment horizontal="center" vertical="center"/>
    </xf>
    <xf numFmtId="0" fontId="10" fillId="8" borderId="22" xfId="1" applyFont="1" applyFill="1" applyBorder="1" applyAlignment="1">
      <alignment horizontal="center" vertical="center"/>
    </xf>
    <xf numFmtId="0" fontId="10" fillId="8" borderId="31" xfId="1" applyFont="1" applyFill="1" applyBorder="1" applyAlignment="1">
      <alignment horizontal="center" vertical="center"/>
    </xf>
    <xf numFmtId="0" fontId="15" fillId="3" borderId="32" xfId="1" applyFont="1" applyFill="1" applyBorder="1" applyAlignment="1">
      <alignment horizontal="center" vertical="center"/>
    </xf>
    <xf numFmtId="0" fontId="15" fillId="3" borderId="23" xfId="1" applyFont="1" applyFill="1" applyBorder="1" applyAlignment="1">
      <alignment horizontal="center" vertical="center"/>
    </xf>
    <xf numFmtId="0" fontId="4" fillId="3" borderId="0" xfId="1" applyFont="1" applyFill="1" applyAlignment="1">
      <alignment horizontal="center" vertical="center"/>
    </xf>
    <xf numFmtId="9" fontId="28" fillId="3" borderId="18" xfId="1" applyNumberFormat="1" applyFont="1" applyFill="1" applyBorder="1" applyAlignment="1">
      <alignment horizontal="center" vertical="center"/>
    </xf>
    <xf numFmtId="9" fontId="28" fillId="3" borderId="19" xfId="1" applyNumberFormat="1" applyFont="1" applyFill="1" applyBorder="1" applyAlignment="1">
      <alignment horizontal="center" vertical="center"/>
    </xf>
    <xf numFmtId="164" fontId="4" fillId="0" borderId="6" xfId="1" applyNumberFormat="1" applyFont="1" applyBorder="1" applyAlignment="1">
      <alignment horizontal="center" vertical="center"/>
    </xf>
    <xf numFmtId="0" fontId="23" fillId="8" borderId="6" xfId="1" applyFont="1" applyFill="1" applyBorder="1" applyAlignment="1">
      <alignment horizontal="center" vertical="center" wrapText="1"/>
    </xf>
    <xf numFmtId="0" fontId="23" fillId="8" borderId="6" xfId="1" applyFont="1" applyFill="1" applyBorder="1" applyAlignment="1">
      <alignment horizontal="center" vertical="center"/>
    </xf>
    <xf numFmtId="0" fontId="4" fillId="3" borderId="1" xfId="1" applyFont="1" applyFill="1" applyBorder="1" applyAlignment="1">
      <alignment horizontal="center" vertical="center"/>
    </xf>
    <xf numFmtId="0" fontId="4" fillId="3" borderId="18" xfId="1" applyFont="1" applyFill="1" applyBorder="1" applyAlignment="1">
      <alignment horizontal="center" vertical="center"/>
    </xf>
    <xf numFmtId="0" fontId="33" fillId="3" borderId="5" xfId="1" applyFont="1" applyFill="1" applyBorder="1" applyAlignment="1">
      <alignment horizontal="center" vertical="center"/>
    </xf>
    <xf numFmtId="0" fontId="4" fillId="3" borderId="2" xfId="1" applyFont="1" applyFill="1" applyBorder="1" applyAlignment="1">
      <alignment horizontal="center" vertical="center"/>
    </xf>
    <xf numFmtId="0" fontId="31" fillId="3" borderId="8" xfId="0" applyFont="1" applyFill="1" applyBorder="1" applyAlignment="1">
      <alignment horizontal="center" vertical="center" wrapText="1"/>
    </xf>
    <xf numFmtId="0" fontId="17" fillId="3" borderId="5" xfId="0" applyFont="1" applyFill="1" applyBorder="1" applyAlignment="1">
      <alignment horizontal="center" vertical="center"/>
    </xf>
    <xf numFmtId="164" fontId="15" fillId="0" borderId="6" xfId="0" applyNumberFormat="1" applyFont="1" applyBorder="1" applyAlignment="1">
      <alignment horizontal="center" vertical="center"/>
    </xf>
    <xf numFmtId="0" fontId="30" fillId="4" borderId="11" xfId="0" applyFont="1" applyFill="1" applyBorder="1" applyAlignment="1">
      <alignment horizontal="center" vertical="center"/>
    </xf>
    <xf numFmtId="0" fontId="30" fillId="4" borderId="2" xfId="0" applyFont="1" applyFill="1" applyBorder="1" applyAlignment="1">
      <alignment horizontal="center" vertical="center"/>
    </xf>
    <xf numFmtId="0" fontId="30" fillId="4" borderId="7" xfId="0" applyFont="1" applyFill="1" applyBorder="1" applyAlignment="1">
      <alignment horizontal="center" vertical="center"/>
    </xf>
    <xf numFmtId="0" fontId="8" fillId="4" borderId="11"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7" xfId="0" applyFont="1" applyFill="1" applyBorder="1" applyAlignment="1">
      <alignment horizontal="center" vertical="center"/>
    </xf>
    <xf numFmtId="0" fontId="1" fillId="2" borderId="6" xfId="0" applyFont="1" applyFill="1" applyBorder="1" applyAlignment="1">
      <alignment horizontal="justify" vertical="center" wrapText="1"/>
    </xf>
    <xf numFmtId="0" fontId="1" fillId="0" borderId="18" xfId="0" applyFont="1" applyBorder="1" applyAlignment="1">
      <alignment horizontal="center" vertical="center" wrapText="1"/>
    </xf>
    <xf numFmtId="0" fontId="12" fillId="5" borderId="6" xfId="0" applyFont="1" applyFill="1" applyBorder="1" applyAlignment="1">
      <alignment horizontal="justify" vertical="center" wrapText="1"/>
    </xf>
    <xf numFmtId="0" fontId="1" fillId="2" borderId="18" xfId="0" applyFont="1" applyFill="1" applyBorder="1" applyAlignment="1">
      <alignment horizontal="justify" vertical="center" wrapText="1"/>
    </xf>
  </cellXfs>
  <cellStyles count="3">
    <cellStyle name="Normal" xfId="0" builtinId="0"/>
    <cellStyle name="Normal_Hoja1" xfId="1" xr:uid="{00000000-0005-0000-0000-000001000000}"/>
    <cellStyle name="Porcentaje" xfId="2" builtinId="5"/>
  </cellStyles>
  <dxfs count="12">
    <dxf>
      <fill>
        <gradientFill>
          <stop position="0">
            <color theme="0"/>
          </stop>
          <stop position="1">
            <color rgb="FF00B050"/>
          </stop>
        </gradientFill>
      </fill>
    </dxf>
    <dxf>
      <fill>
        <gradientFill>
          <stop position="0">
            <color theme="0"/>
          </stop>
          <stop position="1">
            <color theme="9" tint="-0.25098422193060094"/>
          </stop>
        </gradientFill>
      </fill>
    </dxf>
    <dxf>
      <fill>
        <gradientFill>
          <stop position="0">
            <color theme="0"/>
          </stop>
          <stop position="1">
            <color rgb="FFFF0000"/>
          </stop>
        </gradientFill>
      </fill>
    </dxf>
    <dxf>
      <fill>
        <gradientFill>
          <stop position="0">
            <color theme="0"/>
          </stop>
          <stop position="1">
            <color rgb="FF00B050"/>
          </stop>
        </gradientFill>
      </fill>
    </dxf>
    <dxf>
      <fill>
        <gradientFill>
          <stop position="0">
            <color theme="0"/>
          </stop>
          <stop position="1">
            <color rgb="FFFF0000"/>
          </stop>
        </gradientFill>
      </fill>
    </dxf>
    <dxf>
      <fill>
        <gradientFill>
          <stop position="0">
            <color theme="0"/>
          </stop>
          <stop position="1">
            <color theme="9" tint="-0.25098422193060094"/>
          </stop>
        </gradientFill>
      </fill>
    </dxf>
    <dxf>
      <fill>
        <gradientFill>
          <stop position="0">
            <color theme="0"/>
          </stop>
          <stop position="1">
            <color rgb="FF00B050"/>
          </stop>
        </gradientFill>
      </fill>
    </dxf>
    <dxf>
      <fill>
        <gradientFill>
          <stop position="0">
            <color theme="0"/>
          </stop>
          <stop position="1">
            <color theme="9" tint="-0.25098422193060094"/>
          </stop>
        </gradientFill>
      </fill>
    </dxf>
    <dxf>
      <fill>
        <gradientFill>
          <stop position="0">
            <color theme="0"/>
          </stop>
          <stop position="1">
            <color rgb="FFFF0000"/>
          </stop>
        </gradientFill>
      </fill>
    </dxf>
    <dxf>
      <fill>
        <gradientFill>
          <stop position="0">
            <color theme="0"/>
          </stop>
          <stop position="1">
            <color rgb="FF00B050"/>
          </stop>
        </gradientFill>
      </fill>
    </dxf>
    <dxf>
      <fill>
        <gradientFill>
          <stop position="0">
            <color theme="0"/>
          </stop>
          <stop position="1">
            <color rgb="FFFF0000"/>
          </stop>
        </gradientFill>
      </fill>
    </dxf>
    <dxf>
      <fill>
        <gradientFill>
          <stop position="0">
            <color theme="0"/>
          </stop>
          <stop position="1">
            <color theme="9" tint="-0.25098422193060094"/>
          </stop>
        </gradient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21</xdr:col>
      <xdr:colOff>45507</xdr:colOff>
      <xdr:row>30</xdr:row>
      <xdr:rowOff>849842</xdr:rowOff>
    </xdr:from>
    <xdr:ext cx="65" cy="172227"/>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12703174" y="106394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ES" sz="11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442780</xdr:colOff>
      <xdr:row>1</xdr:row>
      <xdr:rowOff>147134</xdr:rowOff>
    </xdr:from>
    <xdr:to>
      <xdr:col>16</xdr:col>
      <xdr:colOff>1161586</xdr:colOff>
      <xdr:row>3</xdr:row>
      <xdr:rowOff>146378</xdr:rowOff>
    </xdr:to>
    <xdr:pic>
      <xdr:nvPicPr>
        <xdr:cNvPr id="2" name="Imagen 2">
          <a:extLst>
            <a:ext uri="{FF2B5EF4-FFF2-40B4-BE49-F238E27FC236}">
              <a16:creationId xmlns:a16="http://schemas.microsoft.com/office/drawing/2014/main" id="{0D120140-4454-4777-B84E-B3235701DB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56580" y="255084"/>
          <a:ext cx="718806" cy="7612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21</xdr:col>
      <xdr:colOff>45507</xdr:colOff>
      <xdr:row>30</xdr:row>
      <xdr:rowOff>849842</xdr:rowOff>
    </xdr:from>
    <xdr:ext cx="65" cy="172227"/>
    <xdr:sp macro="" textlink="">
      <xdr:nvSpPr>
        <xdr:cNvPr id="3" name="CuadroTexto 2">
          <a:extLst>
            <a:ext uri="{FF2B5EF4-FFF2-40B4-BE49-F238E27FC236}">
              <a16:creationId xmlns:a16="http://schemas.microsoft.com/office/drawing/2014/main" id="{AD6FD8E4-0405-4782-8B24-883F08D240F1}"/>
            </a:ext>
          </a:extLst>
        </xdr:cNvPr>
        <xdr:cNvSpPr txBox="1"/>
      </xdr:nvSpPr>
      <xdr:spPr>
        <a:xfrm>
          <a:off x="12828057" y="990494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ES" sz="1100"/>
        </a:p>
      </xdr:txBody>
    </xdr:sp>
    <xdr:clientData/>
  </xdr:oneCellAnchor>
  <xdr:twoCellAnchor editAs="oneCell">
    <xdr:from>
      <xdr:col>1</xdr:col>
      <xdr:colOff>193597</xdr:colOff>
      <xdr:row>1</xdr:row>
      <xdr:rowOff>95783</xdr:rowOff>
    </xdr:from>
    <xdr:to>
      <xdr:col>1</xdr:col>
      <xdr:colOff>1336719</xdr:colOff>
      <xdr:row>3</xdr:row>
      <xdr:rowOff>187442</xdr:rowOff>
    </xdr:to>
    <xdr:pic>
      <xdr:nvPicPr>
        <xdr:cNvPr id="4" name="Imagen 3">
          <a:extLst>
            <a:ext uri="{FF2B5EF4-FFF2-40B4-BE49-F238E27FC236}">
              <a16:creationId xmlns:a16="http://schemas.microsoft.com/office/drawing/2014/main" id="{FE1CBA9E-13DE-4B39-AD0A-9138725A66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15427" t="24998" r="14894" b="25002"/>
        <a:stretch>
          <a:fillRect/>
        </a:stretch>
      </xdr:blipFill>
      <xdr:spPr bwMode="auto">
        <a:xfrm>
          <a:off x="295197" y="203733"/>
          <a:ext cx="1143122" cy="8536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650487</xdr:colOff>
      <xdr:row>51</xdr:row>
      <xdr:rowOff>54207</xdr:rowOff>
    </xdr:from>
    <xdr:to>
      <xdr:col>16</xdr:col>
      <xdr:colOff>954085</xdr:colOff>
      <xdr:row>61</xdr:row>
      <xdr:rowOff>175671</xdr:rowOff>
    </xdr:to>
    <xdr:grpSp>
      <xdr:nvGrpSpPr>
        <xdr:cNvPr id="5" name="Grupo 4">
          <a:extLst>
            <a:ext uri="{FF2B5EF4-FFF2-40B4-BE49-F238E27FC236}">
              <a16:creationId xmlns:a16="http://schemas.microsoft.com/office/drawing/2014/main" id="{DBB27074-4DE1-F604-63C8-C7442A1BCBA4}"/>
            </a:ext>
          </a:extLst>
        </xdr:cNvPr>
        <xdr:cNvGrpSpPr/>
      </xdr:nvGrpSpPr>
      <xdr:grpSpPr>
        <a:xfrm>
          <a:off x="752707" y="15944695"/>
          <a:ext cx="8899329" cy="1980000"/>
          <a:chOff x="4399989" y="3984360"/>
          <a:chExt cx="5949275" cy="1440000"/>
        </a:xfrm>
      </xdr:grpSpPr>
      <xdr:grpSp>
        <xdr:nvGrpSpPr>
          <xdr:cNvPr id="6" name="Grupo 5">
            <a:extLst>
              <a:ext uri="{FF2B5EF4-FFF2-40B4-BE49-F238E27FC236}">
                <a16:creationId xmlns:a16="http://schemas.microsoft.com/office/drawing/2014/main" id="{711BD73D-2EE4-BA41-40FE-E1F790121504}"/>
              </a:ext>
            </a:extLst>
          </xdr:cNvPr>
          <xdr:cNvGrpSpPr/>
        </xdr:nvGrpSpPr>
        <xdr:grpSpPr>
          <a:xfrm>
            <a:off x="4455366" y="4040255"/>
            <a:ext cx="1384089" cy="1331498"/>
            <a:chOff x="4455366" y="4040255"/>
            <a:chExt cx="1384089" cy="1331498"/>
          </a:xfrm>
        </xdr:grpSpPr>
        <xdr:sp macro="" textlink="">
          <xdr:nvSpPr>
            <xdr:cNvPr id="21" name="Rectángulo 20">
              <a:extLst>
                <a:ext uri="{FF2B5EF4-FFF2-40B4-BE49-F238E27FC236}">
                  <a16:creationId xmlns:a16="http://schemas.microsoft.com/office/drawing/2014/main" id="{D0F26FF5-79C6-146C-4344-0F4386C25A0C}"/>
                </a:ext>
              </a:extLst>
            </xdr:cNvPr>
            <xdr:cNvSpPr/>
          </xdr:nvSpPr>
          <xdr:spPr>
            <a:xfrm>
              <a:off x="4455366" y="4040255"/>
              <a:ext cx="1384089" cy="242605"/>
            </a:xfrm>
            <a:prstGeom prst="rect">
              <a:avLst/>
            </a:prstGeom>
            <a:solidFill>
              <a:schemeClr val="bg1">
                <a:lumMod val="95000"/>
              </a:schemeClr>
            </a:solidFill>
            <a:ln w="31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s-MX"/>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s-MX" sz="1200" b="1">
                  <a:solidFill>
                    <a:schemeClr val="tx1"/>
                  </a:solidFill>
                </a:rPr>
                <a:t> Elab./Actualizó</a:t>
              </a:r>
            </a:p>
          </xdr:txBody>
        </xdr:sp>
        <xdr:sp macro="" textlink="">
          <xdr:nvSpPr>
            <xdr:cNvPr id="22" name="Rectángulo 21">
              <a:extLst>
                <a:ext uri="{FF2B5EF4-FFF2-40B4-BE49-F238E27FC236}">
                  <a16:creationId xmlns:a16="http://schemas.microsoft.com/office/drawing/2014/main" id="{7EBFB30F-C7FD-6360-9FC8-E91D835F4063}"/>
                </a:ext>
              </a:extLst>
            </xdr:cNvPr>
            <xdr:cNvSpPr/>
          </xdr:nvSpPr>
          <xdr:spPr>
            <a:xfrm>
              <a:off x="4455366" y="4309879"/>
              <a:ext cx="1384089" cy="625148"/>
            </a:xfrm>
            <a:prstGeom prst="rect">
              <a:avLst/>
            </a:prstGeom>
            <a:noFill/>
            <a:ln w="31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s-MX"/>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s-MX" sz="1200"/>
            </a:p>
          </xdr:txBody>
        </xdr:sp>
        <xdr:sp macro="" textlink="">
          <xdr:nvSpPr>
            <xdr:cNvPr id="23" name="Rectángulo 22">
              <a:extLst>
                <a:ext uri="{FF2B5EF4-FFF2-40B4-BE49-F238E27FC236}">
                  <a16:creationId xmlns:a16="http://schemas.microsoft.com/office/drawing/2014/main" id="{B38FB476-1D44-4A5E-8441-BB2DB8F22D0F}"/>
                </a:ext>
              </a:extLst>
            </xdr:cNvPr>
            <xdr:cNvSpPr/>
          </xdr:nvSpPr>
          <xdr:spPr>
            <a:xfrm>
              <a:off x="4455366" y="4958247"/>
              <a:ext cx="1384089" cy="194084"/>
            </a:xfrm>
            <a:prstGeom prst="rect">
              <a:avLst/>
            </a:prstGeom>
            <a:noFill/>
            <a:ln w="31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s-MX"/>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s-MX" sz="1200">
                  <a:solidFill>
                    <a:schemeClr val="tx1"/>
                  </a:solidFill>
                </a:rPr>
                <a:t>A. Alfaro</a:t>
              </a:r>
            </a:p>
          </xdr:txBody>
        </xdr:sp>
        <xdr:sp macro="" textlink="">
          <xdr:nvSpPr>
            <xdr:cNvPr id="24" name="Rectángulo 23">
              <a:extLst>
                <a:ext uri="{FF2B5EF4-FFF2-40B4-BE49-F238E27FC236}">
                  <a16:creationId xmlns:a16="http://schemas.microsoft.com/office/drawing/2014/main" id="{CDEDE09B-1ECD-20BB-281D-2D574D24E07E}"/>
                </a:ext>
              </a:extLst>
            </xdr:cNvPr>
            <xdr:cNvSpPr/>
          </xdr:nvSpPr>
          <xdr:spPr>
            <a:xfrm>
              <a:off x="4455366" y="5177669"/>
              <a:ext cx="1384089" cy="194084"/>
            </a:xfrm>
            <a:prstGeom prst="rect">
              <a:avLst/>
            </a:prstGeom>
            <a:noFill/>
            <a:ln w="31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s-MX"/>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s-MX" sz="1200">
                  <a:solidFill>
                    <a:schemeClr val="tx1"/>
                  </a:solidFill>
                </a:rPr>
                <a:t>COM</a:t>
              </a:r>
            </a:p>
          </xdr:txBody>
        </xdr:sp>
      </xdr:grpSp>
      <xdr:grpSp>
        <xdr:nvGrpSpPr>
          <xdr:cNvPr id="7" name="Grupo 6">
            <a:extLst>
              <a:ext uri="{FF2B5EF4-FFF2-40B4-BE49-F238E27FC236}">
                <a16:creationId xmlns:a16="http://schemas.microsoft.com/office/drawing/2014/main" id="{1420E5F7-0E12-43F2-0584-CBF8B3113AA7}"/>
              </a:ext>
            </a:extLst>
          </xdr:cNvPr>
          <xdr:cNvGrpSpPr/>
        </xdr:nvGrpSpPr>
        <xdr:grpSpPr>
          <a:xfrm>
            <a:off x="5879724" y="4040255"/>
            <a:ext cx="1548000" cy="1331498"/>
            <a:chOff x="5894523" y="4040255"/>
            <a:chExt cx="1548000" cy="1331498"/>
          </a:xfrm>
        </xdr:grpSpPr>
        <xdr:sp macro="" textlink="">
          <xdr:nvSpPr>
            <xdr:cNvPr id="17" name="Rectángulo 16">
              <a:extLst>
                <a:ext uri="{FF2B5EF4-FFF2-40B4-BE49-F238E27FC236}">
                  <a16:creationId xmlns:a16="http://schemas.microsoft.com/office/drawing/2014/main" id="{03FE305C-5291-BBD9-5CC7-EAC97A654FF3}"/>
                </a:ext>
              </a:extLst>
            </xdr:cNvPr>
            <xdr:cNvSpPr/>
          </xdr:nvSpPr>
          <xdr:spPr>
            <a:xfrm>
              <a:off x="5894523" y="4040255"/>
              <a:ext cx="1548000" cy="242605"/>
            </a:xfrm>
            <a:prstGeom prst="rect">
              <a:avLst/>
            </a:prstGeom>
            <a:solidFill>
              <a:schemeClr val="bg1">
                <a:lumMod val="95000"/>
              </a:schemeClr>
            </a:solidFill>
            <a:ln w="31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s-MX"/>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s-MX" sz="1200" b="1">
                  <a:solidFill>
                    <a:schemeClr val="tx1"/>
                  </a:solidFill>
                </a:rPr>
                <a:t>Revisó / Autorizó</a:t>
              </a:r>
            </a:p>
          </xdr:txBody>
        </xdr:sp>
        <xdr:sp macro="" textlink="">
          <xdr:nvSpPr>
            <xdr:cNvPr id="18" name="Rectángulo 17">
              <a:extLst>
                <a:ext uri="{FF2B5EF4-FFF2-40B4-BE49-F238E27FC236}">
                  <a16:creationId xmlns:a16="http://schemas.microsoft.com/office/drawing/2014/main" id="{8216DFB7-699A-C489-B2C1-7E77619DDC5A}"/>
                </a:ext>
              </a:extLst>
            </xdr:cNvPr>
            <xdr:cNvSpPr/>
          </xdr:nvSpPr>
          <xdr:spPr>
            <a:xfrm>
              <a:off x="5894523" y="4309879"/>
              <a:ext cx="1548000" cy="625148"/>
            </a:xfrm>
            <a:prstGeom prst="rect">
              <a:avLst/>
            </a:prstGeom>
            <a:noFill/>
            <a:ln w="31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s-MX"/>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s-MX" sz="1200"/>
            </a:p>
          </xdr:txBody>
        </xdr:sp>
        <xdr:sp macro="" textlink="">
          <xdr:nvSpPr>
            <xdr:cNvPr id="19" name="Rectángulo 18">
              <a:extLst>
                <a:ext uri="{FF2B5EF4-FFF2-40B4-BE49-F238E27FC236}">
                  <a16:creationId xmlns:a16="http://schemas.microsoft.com/office/drawing/2014/main" id="{61EA2C95-0453-58B0-1509-B7513C80B887}"/>
                </a:ext>
              </a:extLst>
            </xdr:cNvPr>
            <xdr:cNvSpPr/>
          </xdr:nvSpPr>
          <xdr:spPr>
            <a:xfrm>
              <a:off x="5894523" y="4958247"/>
              <a:ext cx="1548000" cy="194084"/>
            </a:xfrm>
            <a:prstGeom prst="rect">
              <a:avLst/>
            </a:prstGeom>
            <a:noFill/>
            <a:ln w="31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s-MX"/>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s-MX" sz="1200">
                  <a:solidFill>
                    <a:schemeClr val="tx1"/>
                  </a:solidFill>
                </a:rPr>
                <a:t>S. Rodríguez</a:t>
              </a:r>
            </a:p>
          </xdr:txBody>
        </xdr:sp>
        <xdr:sp macro="" textlink="">
          <xdr:nvSpPr>
            <xdr:cNvPr id="20" name="Rectángulo 19">
              <a:extLst>
                <a:ext uri="{FF2B5EF4-FFF2-40B4-BE49-F238E27FC236}">
                  <a16:creationId xmlns:a16="http://schemas.microsoft.com/office/drawing/2014/main" id="{B4C66325-73B2-617B-5C7B-E3B066387DD7}"/>
                </a:ext>
              </a:extLst>
            </xdr:cNvPr>
            <xdr:cNvSpPr/>
          </xdr:nvSpPr>
          <xdr:spPr>
            <a:xfrm>
              <a:off x="5894523" y="5177669"/>
              <a:ext cx="1548000" cy="194084"/>
            </a:xfrm>
            <a:prstGeom prst="rect">
              <a:avLst/>
            </a:prstGeom>
            <a:noFill/>
            <a:ln w="31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s-MX"/>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s-MX" sz="1200">
                  <a:solidFill>
                    <a:schemeClr val="tx1"/>
                  </a:solidFill>
                </a:rPr>
                <a:t>SGC</a:t>
              </a:r>
            </a:p>
          </xdr:txBody>
        </xdr:sp>
      </xdr:grpSp>
      <xdr:grpSp>
        <xdr:nvGrpSpPr>
          <xdr:cNvPr id="8" name="Grupo 7">
            <a:extLst>
              <a:ext uri="{FF2B5EF4-FFF2-40B4-BE49-F238E27FC236}">
                <a16:creationId xmlns:a16="http://schemas.microsoft.com/office/drawing/2014/main" id="{9B63BB1A-1B39-C20A-0A8C-B6C235B224E2}"/>
              </a:ext>
            </a:extLst>
          </xdr:cNvPr>
          <xdr:cNvGrpSpPr/>
        </xdr:nvGrpSpPr>
        <xdr:grpSpPr>
          <a:xfrm>
            <a:off x="7467994" y="4040255"/>
            <a:ext cx="2816364" cy="1331498"/>
            <a:chOff x="7467994" y="4040255"/>
            <a:chExt cx="2816364" cy="1331498"/>
          </a:xfrm>
        </xdr:grpSpPr>
        <xdr:sp macro="" textlink="">
          <xdr:nvSpPr>
            <xdr:cNvPr id="10" name="Rectángulo 9">
              <a:extLst>
                <a:ext uri="{FF2B5EF4-FFF2-40B4-BE49-F238E27FC236}">
                  <a16:creationId xmlns:a16="http://schemas.microsoft.com/office/drawing/2014/main" id="{5AE06CAD-4040-129A-B907-85E2B61091AC}"/>
                </a:ext>
              </a:extLst>
            </xdr:cNvPr>
            <xdr:cNvSpPr/>
          </xdr:nvSpPr>
          <xdr:spPr>
            <a:xfrm>
              <a:off x="7467994" y="4040255"/>
              <a:ext cx="2816364" cy="242605"/>
            </a:xfrm>
            <a:prstGeom prst="rect">
              <a:avLst/>
            </a:prstGeom>
            <a:solidFill>
              <a:schemeClr val="bg1">
                <a:lumMod val="95000"/>
              </a:schemeClr>
            </a:solidFill>
            <a:ln w="31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s-MX"/>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s-MX" sz="1200" b="1">
                  <a:solidFill>
                    <a:schemeClr val="tx1"/>
                  </a:solidFill>
                </a:rPr>
                <a:t>Aprobó</a:t>
              </a:r>
            </a:p>
          </xdr:txBody>
        </xdr:sp>
        <xdr:sp macro="" textlink="">
          <xdr:nvSpPr>
            <xdr:cNvPr id="11" name="Rectángulo 10">
              <a:extLst>
                <a:ext uri="{FF2B5EF4-FFF2-40B4-BE49-F238E27FC236}">
                  <a16:creationId xmlns:a16="http://schemas.microsoft.com/office/drawing/2014/main" id="{2D77C173-240D-6CAF-E510-E8A60745D0E2}"/>
                </a:ext>
              </a:extLst>
            </xdr:cNvPr>
            <xdr:cNvSpPr/>
          </xdr:nvSpPr>
          <xdr:spPr>
            <a:xfrm>
              <a:off x="7467994" y="4309879"/>
              <a:ext cx="1384089" cy="625148"/>
            </a:xfrm>
            <a:prstGeom prst="rect">
              <a:avLst/>
            </a:prstGeom>
            <a:noFill/>
            <a:ln w="31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s-MX"/>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s-MX" sz="1200"/>
            </a:p>
          </xdr:txBody>
        </xdr:sp>
        <xdr:sp macro="" textlink="">
          <xdr:nvSpPr>
            <xdr:cNvPr id="12" name="Rectángulo 11">
              <a:extLst>
                <a:ext uri="{FF2B5EF4-FFF2-40B4-BE49-F238E27FC236}">
                  <a16:creationId xmlns:a16="http://schemas.microsoft.com/office/drawing/2014/main" id="{7EA7D9D2-E383-50D1-FC1B-EB09CEAAD40F}"/>
                </a:ext>
              </a:extLst>
            </xdr:cNvPr>
            <xdr:cNvSpPr/>
          </xdr:nvSpPr>
          <xdr:spPr>
            <a:xfrm>
              <a:off x="7467994" y="4958247"/>
              <a:ext cx="1384089" cy="194084"/>
            </a:xfrm>
            <a:prstGeom prst="rect">
              <a:avLst/>
            </a:prstGeom>
            <a:noFill/>
            <a:ln w="31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s-MX"/>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s-MX" sz="1200">
                  <a:solidFill>
                    <a:schemeClr val="tx1"/>
                  </a:solidFill>
                </a:rPr>
                <a:t>A. Schatz</a:t>
              </a:r>
            </a:p>
          </xdr:txBody>
        </xdr:sp>
        <xdr:sp macro="" textlink="">
          <xdr:nvSpPr>
            <xdr:cNvPr id="13" name="Rectángulo 12">
              <a:extLst>
                <a:ext uri="{FF2B5EF4-FFF2-40B4-BE49-F238E27FC236}">
                  <a16:creationId xmlns:a16="http://schemas.microsoft.com/office/drawing/2014/main" id="{F893A442-B1E7-D0E8-E1D8-A1589C0BFD96}"/>
                </a:ext>
              </a:extLst>
            </xdr:cNvPr>
            <xdr:cNvSpPr/>
          </xdr:nvSpPr>
          <xdr:spPr>
            <a:xfrm>
              <a:off x="7467994" y="5177669"/>
              <a:ext cx="1384089" cy="194084"/>
            </a:xfrm>
            <a:prstGeom prst="rect">
              <a:avLst/>
            </a:prstGeom>
            <a:noFill/>
            <a:ln w="31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s-MX"/>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s-MX" sz="1200">
                  <a:solidFill>
                    <a:schemeClr val="tx1"/>
                  </a:solidFill>
                </a:rPr>
                <a:t>DIRCOM</a:t>
              </a:r>
            </a:p>
          </xdr:txBody>
        </xdr:sp>
        <xdr:sp macro="" textlink="">
          <xdr:nvSpPr>
            <xdr:cNvPr id="14" name="Rectángulo 13">
              <a:extLst>
                <a:ext uri="{FF2B5EF4-FFF2-40B4-BE49-F238E27FC236}">
                  <a16:creationId xmlns:a16="http://schemas.microsoft.com/office/drawing/2014/main" id="{E337EE1A-C607-C485-EC57-8E67C85E5F30}"/>
                </a:ext>
              </a:extLst>
            </xdr:cNvPr>
            <xdr:cNvSpPr/>
          </xdr:nvSpPr>
          <xdr:spPr>
            <a:xfrm>
              <a:off x="8900269" y="4309879"/>
              <a:ext cx="1384089" cy="625148"/>
            </a:xfrm>
            <a:prstGeom prst="rect">
              <a:avLst/>
            </a:prstGeom>
            <a:noFill/>
            <a:ln w="31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s-MX"/>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s-MX" sz="1200"/>
            </a:p>
          </xdr:txBody>
        </xdr:sp>
        <xdr:sp macro="" textlink="">
          <xdr:nvSpPr>
            <xdr:cNvPr id="15" name="Rectángulo 14">
              <a:extLst>
                <a:ext uri="{FF2B5EF4-FFF2-40B4-BE49-F238E27FC236}">
                  <a16:creationId xmlns:a16="http://schemas.microsoft.com/office/drawing/2014/main" id="{BD619817-93FA-0035-222E-341401C6CC45}"/>
                </a:ext>
              </a:extLst>
            </xdr:cNvPr>
            <xdr:cNvSpPr/>
          </xdr:nvSpPr>
          <xdr:spPr>
            <a:xfrm>
              <a:off x="8900269" y="4958247"/>
              <a:ext cx="1384089" cy="194084"/>
            </a:xfrm>
            <a:prstGeom prst="rect">
              <a:avLst/>
            </a:prstGeom>
            <a:noFill/>
            <a:ln w="31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s-MX"/>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s-MX" sz="1200">
                  <a:solidFill>
                    <a:schemeClr val="tx1"/>
                  </a:solidFill>
                </a:rPr>
                <a:t>J. Morales</a:t>
              </a:r>
            </a:p>
          </xdr:txBody>
        </xdr:sp>
        <xdr:sp macro="" textlink="">
          <xdr:nvSpPr>
            <xdr:cNvPr id="16" name="Rectángulo 15">
              <a:extLst>
                <a:ext uri="{FF2B5EF4-FFF2-40B4-BE49-F238E27FC236}">
                  <a16:creationId xmlns:a16="http://schemas.microsoft.com/office/drawing/2014/main" id="{9CB3B44F-2DB4-A27D-856F-03E3B2CACD45}"/>
                </a:ext>
              </a:extLst>
            </xdr:cNvPr>
            <xdr:cNvSpPr/>
          </xdr:nvSpPr>
          <xdr:spPr>
            <a:xfrm>
              <a:off x="8900269" y="5177669"/>
              <a:ext cx="1384089" cy="194084"/>
            </a:xfrm>
            <a:prstGeom prst="rect">
              <a:avLst/>
            </a:prstGeom>
            <a:noFill/>
            <a:ln w="31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s-MX"/>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s-MX" sz="1200">
                  <a:solidFill>
                    <a:schemeClr val="tx1"/>
                  </a:solidFill>
                </a:rPr>
                <a:t>DIROPE</a:t>
              </a:r>
            </a:p>
          </xdr:txBody>
        </xdr:sp>
      </xdr:grpSp>
      <xdr:sp macro="" textlink="">
        <xdr:nvSpPr>
          <xdr:cNvPr id="9" name="Rectángulo 8">
            <a:extLst>
              <a:ext uri="{FF2B5EF4-FFF2-40B4-BE49-F238E27FC236}">
                <a16:creationId xmlns:a16="http://schemas.microsoft.com/office/drawing/2014/main" id="{40E45D04-08D7-B99C-C874-EA35D51C9839}"/>
              </a:ext>
            </a:extLst>
          </xdr:cNvPr>
          <xdr:cNvSpPr/>
        </xdr:nvSpPr>
        <xdr:spPr>
          <a:xfrm>
            <a:off x="4399989" y="3984360"/>
            <a:ext cx="5949275" cy="1440000"/>
          </a:xfrm>
          <a:prstGeom prst="rect">
            <a:avLst/>
          </a:prstGeom>
          <a:noFill/>
          <a:ln w="3175">
            <a:solidFill>
              <a:srgbClr val="0070C0"/>
            </a:solidFill>
            <a:prstDash val="lgDash"/>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s-MX"/>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s-MX" sz="1200"/>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46"/>
  <sheetViews>
    <sheetView showGridLines="0" tabSelected="1" view="pageBreakPreview" topLeftCell="A30" zoomScale="120" zoomScaleNormal="88" zoomScaleSheetLayoutView="120" zoomScalePageLayoutView="53" workbookViewId="0">
      <selection activeCell="E31" sqref="E31:L31"/>
    </sheetView>
  </sheetViews>
  <sheetFormatPr baseColWidth="10" defaultRowHeight="14.4" x14ac:dyDescent="0.3"/>
  <cols>
    <col min="1" max="1" width="1.44140625" customWidth="1"/>
    <col min="2" max="2" width="22.6640625" customWidth="1"/>
    <col min="3" max="3" width="7.6640625" customWidth="1"/>
    <col min="4" max="5" width="8.6640625" customWidth="1"/>
    <col min="6" max="6" width="14" customWidth="1"/>
    <col min="7" max="7" width="12" customWidth="1"/>
    <col min="9" max="9" width="8.77734375" customWidth="1"/>
    <col min="10" max="10" width="6.77734375" customWidth="1"/>
    <col min="11" max="11" width="2.77734375" customWidth="1"/>
    <col min="12" max="15" width="3.77734375" customWidth="1"/>
    <col min="16" max="16" width="6.5546875" customWidth="1"/>
    <col min="17" max="17" width="22.6640625" customWidth="1"/>
    <col min="18" max="18" width="1.44140625" customWidth="1"/>
  </cols>
  <sheetData>
    <row r="1" spans="2:17" ht="8.5500000000000007" customHeight="1" x14ac:dyDescent="0.3"/>
    <row r="2" spans="2:17" ht="30" customHeight="1" x14ac:dyDescent="0.3">
      <c r="B2" s="64"/>
      <c r="C2" s="69"/>
      <c r="D2" s="69"/>
      <c r="E2" s="69"/>
      <c r="F2" s="69"/>
      <c r="G2" s="69"/>
      <c r="H2" s="69"/>
      <c r="I2" s="69"/>
      <c r="J2" s="69"/>
      <c r="K2" s="69"/>
      <c r="L2" s="69"/>
      <c r="M2" s="69"/>
      <c r="N2" s="69"/>
      <c r="O2" s="69"/>
      <c r="P2" s="69"/>
      <c r="Q2" s="61"/>
    </row>
    <row r="3" spans="2:17" ht="30" customHeight="1" x14ac:dyDescent="0.3">
      <c r="B3" s="64"/>
      <c r="C3" s="70" t="s">
        <v>9</v>
      </c>
      <c r="D3" s="70"/>
      <c r="E3" s="70"/>
      <c r="F3" s="70"/>
      <c r="G3" s="70"/>
      <c r="H3" s="70"/>
      <c r="I3" s="70"/>
      <c r="J3" s="70"/>
      <c r="K3" s="70"/>
      <c r="L3" s="70"/>
      <c r="M3" s="70"/>
      <c r="N3" s="70"/>
      <c r="O3" s="70"/>
      <c r="P3" s="70"/>
      <c r="Q3" s="62"/>
    </row>
    <row r="4" spans="2:17" ht="22.95" customHeight="1" x14ac:dyDescent="0.3">
      <c r="B4" s="64"/>
      <c r="C4" s="72" t="s">
        <v>19</v>
      </c>
      <c r="D4" s="72"/>
      <c r="E4" s="72"/>
      <c r="F4" s="73" t="s">
        <v>43</v>
      </c>
      <c r="G4" s="73"/>
      <c r="H4" s="73"/>
      <c r="I4" s="73"/>
      <c r="J4" s="73"/>
      <c r="K4" s="71" t="s">
        <v>44</v>
      </c>
      <c r="L4" s="71"/>
      <c r="M4" s="71"/>
      <c r="N4" s="71"/>
      <c r="O4" s="71"/>
      <c r="P4" s="71"/>
      <c r="Q4" s="63"/>
    </row>
    <row r="5" spans="2:17" ht="10.050000000000001" customHeight="1" x14ac:dyDescent="0.3">
      <c r="B5" s="36"/>
      <c r="C5" s="37"/>
      <c r="D5" s="38"/>
      <c r="E5" s="38"/>
      <c r="F5" s="38"/>
      <c r="G5" s="38"/>
      <c r="H5" s="38"/>
      <c r="I5" s="38"/>
      <c r="J5" s="38"/>
      <c r="K5" s="39"/>
      <c r="L5" s="39"/>
      <c r="M5" s="39"/>
      <c r="N5" s="39"/>
      <c r="O5" s="39"/>
      <c r="P5" s="39"/>
      <c r="Q5" s="2"/>
    </row>
    <row r="6" spans="2:17" ht="15" customHeight="1" x14ac:dyDescent="0.3">
      <c r="B6" s="43" t="s">
        <v>45</v>
      </c>
      <c r="C6" s="144"/>
      <c r="D6" s="144"/>
      <c r="E6" s="149"/>
      <c r="F6" s="149"/>
      <c r="G6" s="149"/>
      <c r="H6" s="149"/>
      <c r="I6" s="149"/>
      <c r="J6" s="4"/>
      <c r="K6" s="3"/>
      <c r="L6" s="3"/>
      <c r="M6" s="3"/>
      <c r="N6" s="153" t="s">
        <v>61</v>
      </c>
      <c r="O6" s="154"/>
      <c r="P6" s="154"/>
      <c r="Q6" s="152">
        <f>M32</f>
        <v>0</v>
      </c>
    </row>
    <row r="7" spans="2:17" ht="18" customHeight="1" x14ac:dyDescent="0.3">
      <c r="B7" s="6" t="s">
        <v>3</v>
      </c>
      <c r="C7" s="3"/>
      <c r="D7" s="3"/>
      <c r="E7" s="157"/>
      <c r="F7" s="157"/>
      <c r="G7" s="157"/>
      <c r="H7" s="157"/>
      <c r="I7" s="157"/>
      <c r="J7" s="157"/>
      <c r="K7" s="157"/>
      <c r="L7" s="157"/>
      <c r="M7" s="3"/>
      <c r="N7" s="154"/>
      <c r="O7" s="154"/>
      <c r="P7" s="154"/>
      <c r="Q7" s="152"/>
    </row>
    <row r="8" spans="2:17" ht="18" customHeight="1" x14ac:dyDescent="0.3">
      <c r="B8" s="7" t="s">
        <v>10</v>
      </c>
      <c r="C8" s="8"/>
      <c r="D8" s="8"/>
      <c r="E8" s="158"/>
      <c r="F8" s="158"/>
      <c r="G8" s="158"/>
      <c r="H8" s="158"/>
      <c r="I8" s="158"/>
      <c r="J8" s="158"/>
      <c r="K8" s="158"/>
      <c r="L8" s="158"/>
      <c r="M8" s="3"/>
      <c r="N8" s="154" t="s">
        <v>6</v>
      </c>
      <c r="O8" s="154"/>
      <c r="P8" s="154"/>
      <c r="Q8" s="155" t="str">
        <f>I36</f>
        <v/>
      </c>
    </row>
    <row r="9" spans="2:17" ht="18" customHeight="1" x14ac:dyDescent="0.3">
      <c r="B9" s="7" t="s">
        <v>11</v>
      </c>
      <c r="C9" s="11"/>
      <c r="D9" s="11"/>
      <c r="E9" s="158"/>
      <c r="F9" s="158"/>
      <c r="G9" s="158"/>
      <c r="H9" s="158"/>
      <c r="I9" s="158"/>
      <c r="J9" s="158"/>
      <c r="K9" s="158"/>
      <c r="L9" s="158"/>
      <c r="M9" s="3"/>
      <c r="N9" s="154"/>
      <c r="O9" s="154"/>
      <c r="P9" s="154"/>
      <c r="Q9" s="156"/>
    </row>
    <row r="10" spans="2:17" ht="16.2" thickBot="1" x14ac:dyDescent="0.35">
      <c r="B10" s="12"/>
      <c r="C10" s="11"/>
      <c r="D10" s="11"/>
      <c r="E10" s="46"/>
      <c r="F10" s="13"/>
      <c r="G10" s="13"/>
      <c r="H10" s="13"/>
      <c r="I10" s="13"/>
      <c r="J10" s="9"/>
      <c r="K10" s="9"/>
      <c r="L10" s="9"/>
      <c r="M10" s="9"/>
      <c r="N10" s="9"/>
      <c r="O10" s="9"/>
      <c r="P10" s="10"/>
      <c r="Q10" s="5"/>
    </row>
    <row r="11" spans="2:17" ht="19.95" customHeight="1" thickBot="1" x14ac:dyDescent="0.35">
      <c r="B11" s="12"/>
      <c r="C11" s="11"/>
      <c r="E11" s="47"/>
      <c r="F11" s="145" t="s">
        <v>0</v>
      </c>
      <c r="G11" s="146"/>
      <c r="H11" s="74" t="s">
        <v>12</v>
      </c>
      <c r="I11" s="74"/>
      <c r="J11" s="75"/>
      <c r="K11" s="9"/>
      <c r="L11" s="9"/>
      <c r="M11" s="9"/>
      <c r="N11" s="9"/>
      <c r="O11" s="9"/>
      <c r="P11" s="10"/>
      <c r="Q11" s="5"/>
    </row>
    <row r="12" spans="2:17" ht="15.6" x14ac:dyDescent="0.3">
      <c r="B12" s="12"/>
      <c r="C12" s="11"/>
      <c r="E12" s="48"/>
      <c r="F12" s="147" t="s">
        <v>7</v>
      </c>
      <c r="G12" s="148"/>
      <c r="H12" s="150">
        <v>0.3</v>
      </c>
      <c r="I12" s="150"/>
      <c r="J12" s="151"/>
      <c r="K12" s="9"/>
      <c r="L12" s="9"/>
      <c r="M12" s="9"/>
      <c r="N12" s="9"/>
      <c r="O12" s="9"/>
      <c r="P12" s="10"/>
      <c r="Q12" s="5"/>
    </row>
    <row r="13" spans="2:17" ht="15.6" x14ac:dyDescent="0.3">
      <c r="B13" s="12"/>
      <c r="C13" s="11"/>
      <c r="E13" s="48"/>
      <c r="F13" s="83" t="s">
        <v>17</v>
      </c>
      <c r="G13" s="84"/>
      <c r="H13" s="136">
        <v>0.25</v>
      </c>
      <c r="I13" s="136"/>
      <c r="J13" s="137"/>
      <c r="K13" s="9"/>
      <c r="L13" s="9"/>
      <c r="M13" s="9"/>
      <c r="N13" s="9"/>
      <c r="O13" s="9"/>
      <c r="P13" s="10"/>
      <c r="Q13" s="5"/>
    </row>
    <row r="14" spans="2:17" ht="15.6" x14ac:dyDescent="0.3">
      <c r="B14" s="12"/>
      <c r="C14" s="11"/>
      <c r="E14" s="48"/>
      <c r="F14" s="83" t="s">
        <v>13</v>
      </c>
      <c r="G14" s="84"/>
      <c r="H14" s="136">
        <v>0.3</v>
      </c>
      <c r="I14" s="136"/>
      <c r="J14" s="137"/>
      <c r="K14" s="9"/>
      <c r="L14" s="9"/>
      <c r="M14" s="9"/>
      <c r="N14" s="9"/>
      <c r="O14" s="9"/>
      <c r="P14" s="10"/>
      <c r="Q14" s="5"/>
    </row>
    <row r="15" spans="2:17" ht="15.6" x14ac:dyDescent="0.3">
      <c r="B15" s="12"/>
      <c r="C15" s="11"/>
      <c r="E15" s="48"/>
      <c r="F15" s="83" t="s">
        <v>14</v>
      </c>
      <c r="G15" s="84"/>
      <c r="H15" s="136">
        <v>0.15</v>
      </c>
      <c r="I15" s="136"/>
      <c r="J15" s="137"/>
      <c r="K15" s="9"/>
      <c r="L15" s="9"/>
      <c r="M15" s="9"/>
      <c r="N15" s="9"/>
      <c r="O15" s="9"/>
      <c r="P15" s="10"/>
      <c r="Q15" s="5"/>
    </row>
    <row r="16" spans="2:17" ht="16.2" thickBot="1" x14ac:dyDescent="0.35">
      <c r="B16" s="12"/>
      <c r="C16" s="11"/>
      <c r="D16" s="14"/>
      <c r="E16" s="48"/>
      <c r="F16" s="142" t="s">
        <v>16</v>
      </c>
      <c r="G16" s="143"/>
      <c r="H16" s="80">
        <v>1</v>
      </c>
      <c r="I16" s="80"/>
      <c r="J16" s="81"/>
      <c r="K16" s="9"/>
      <c r="L16" s="9"/>
      <c r="M16" s="9"/>
      <c r="N16" s="9"/>
      <c r="O16" s="9"/>
      <c r="P16" s="10"/>
      <c r="Q16" s="5"/>
    </row>
    <row r="17" spans="2:17" ht="15.6" x14ac:dyDescent="0.3">
      <c r="B17" s="12"/>
      <c r="C17" s="11"/>
      <c r="D17" s="14"/>
      <c r="E17" s="14"/>
      <c r="F17" s="14"/>
      <c r="G17" s="14"/>
      <c r="H17" s="40"/>
      <c r="I17" s="40"/>
      <c r="J17" s="40"/>
      <c r="K17" s="41"/>
      <c r="L17" s="41"/>
      <c r="M17" s="41"/>
      <c r="N17" s="9"/>
      <c r="O17" s="9"/>
      <c r="P17" s="10"/>
      <c r="Q17" s="5"/>
    </row>
    <row r="18" spans="2:17" ht="30" customHeight="1" x14ac:dyDescent="0.3">
      <c r="B18" s="133" t="s">
        <v>60</v>
      </c>
      <c r="C18" s="134"/>
      <c r="D18" s="134"/>
      <c r="E18" s="134"/>
      <c r="F18" s="134"/>
      <c r="G18" s="134"/>
      <c r="H18" s="134"/>
      <c r="I18" s="134"/>
      <c r="J18" s="134"/>
      <c r="K18" s="134"/>
      <c r="L18" s="134"/>
      <c r="M18" s="134"/>
      <c r="N18" s="134"/>
      <c r="O18" s="134"/>
      <c r="P18" s="134"/>
      <c r="Q18" s="135"/>
    </row>
    <row r="19" spans="2:17" ht="30" customHeight="1" x14ac:dyDescent="0.3">
      <c r="B19" s="45" t="s">
        <v>20</v>
      </c>
      <c r="C19" s="82" t="s">
        <v>1</v>
      </c>
      <c r="D19" s="82"/>
      <c r="E19" s="82" t="s">
        <v>25</v>
      </c>
      <c r="F19" s="82"/>
      <c r="G19" s="82"/>
      <c r="H19" s="82"/>
      <c r="I19" s="82"/>
      <c r="J19" s="82"/>
      <c r="K19" s="82"/>
      <c r="L19" s="82"/>
      <c r="M19" s="82" t="s">
        <v>4</v>
      </c>
      <c r="N19" s="82"/>
      <c r="O19" s="82"/>
      <c r="P19" s="82"/>
      <c r="Q19" s="45" t="s">
        <v>12</v>
      </c>
    </row>
    <row r="20" spans="2:17" ht="34.950000000000003" customHeight="1" x14ac:dyDescent="0.3">
      <c r="B20" s="65" t="s">
        <v>15</v>
      </c>
      <c r="C20" s="67">
        <v>3</v>
      </c>
      <c r="D20" s="67"/>
      <c r="E20" s="68" t="s">
        <v>46</v>
      </c>
      <c r="F20" s="68"/>
      <c r="G20" s="68"/>
      <c r="H20" s="68"/>
      <c r="I20" s="68"/>
      <c r="J20" s="68"/>
      <c r="K20" s="68"/>
      <c r="L20" s="68"/>
      <c r="M20" s="76"/>
      <c r="N20" s="76"/>
      <c r="O20" s="76"/>
      <c r="P20" s="76"/>
      <c r="Q20" s="132" t="str">
        <f>IF(ISBLANK(M20), "",IF(M20=3,30%,IF(M20=2,20%,10%)))</f>
        <v/>
      </c>
    </row>
    <row r="21" spans="2:17" ht="34.950000000000003" customHeight="1" x14ac:dyDescent="0.3">
      <c r="B21" s="65"/>
      <c r="C21" s="67">
        <v>2</v>
      </c>
      <c r="D21" s="67"/>
      <c r="E21" s="79" t="s">
        <v>47</v>
      </c>
      <c r="F21" s="79"/>
      <c r="G21" s="79"/>
      <c r="H21" s="79"/>
      <c r="I21" s="79"/>
      <c r="J21" s="79"/>
      <c r="K21" s="79"/>
      <c r="L21" s="79"/>
      <c r="M21" s="76"/>
      <c r="N21" s="76"/>
      <c r="O21" s="76"/>
      <c r="P21" s="76"/>
      <c r="Q21" s="132"/>
    </row>
    <row r="22" spans="2:17" ht="34.950000000000003" customHeight="1" thickBot="1" x14ac:dyDescent="0.35">
      <c r="B22" s="66"/>
      <c r="C22" s="57">
        <v>1</v>
      </c>
      <c r="D22" s="57"/>
      <c r="E22" s="78" t="s">
        <v>48</v>
      </c>
      <c r="F22" s="78"/>
      <c r="G22" s="78"/>
      <c r="H22" s="78"/>
      <c r="I22" s="78"/>
      <c r="J22" s="78"/>
      <c r="K22" s="78"/>
      <c r="L22" s="78"/>
      <c r="M22" s="77"/>
      <c r="N22" s="77"/>
      <c r="O22" s="77"/>
      <c r="P22" s="77"/>
      <c r="Q22" s="140"/>
    </row>
    <row r="23" spans="2:17" ht="34.950000000000003" customHeight="1" x14ac:dyDescent="0.3">
      <c r="B23" s="113" t="s">
        <v>56</v>
      </c>
      <c r="C23" s="113">
        <v>3</v>
      </c>
      <c r="D23" s="113"/>
      <c r="E23" s="119" t="s">
        <v>42</v>
      </c>
      <c r="F23" s="119"/>
      <c r="G23" s="119"/>
      <c r="H23" s="119"/>
      <c r="I23" s="119"/>
      <c r="J23" s="119"/>
      <c r="K23" s="119"/>
      <c r="L23" s="119"/>
      <c r="M23" s="138"/>
      <c r="N23" s="138"/>
      <c r="O23" s="138"/>
      <c r="P23" s="138"/>
      <c r="Q23" s="141" t="str">
        <f>IF(ISBLANK(M23), "",IF(M23=3,25%,IF(M23=2,16.7%,8.3%)))</f>
        <v/>
      </c>
    </row>
    <row r="24" spans="2:17" ht="34.950000000000003" customHeight="1" x14ac:dyDescent="0.3">
      <c r="B24" s="114"/>
      <c r="C24" s="114">
        <v>2</v>
      </c>
      <c r="D24" s="114"/>
      <c r="E24" s="79" t="s">
        <v>41</v>
      </c>
      <c r="F24" s="79"/>
      <c r="G24" s="79"/>
      <c r="H24" s="79"/>
      <c r="I24" s="79"/>
      <c r="J24" s="79"/>
      <c r="K24" s="79"/>
      <c r="L24" s="79"/>
      <c r="M24" s="76"/>
      <c r="N24" s="76"/>
      <c r="O24" s="76"/>
      <c r="P24" s="76"/>
      <c r="Q24" s="132"/>
    </row>
    <row r="25" spans="2:17" ht="34.950000000000003" customHeight="1" thickBot="1" x14ac:dyDescent="0.35">
      <c r="B25" s="115"/>
      <c r="C25" s="115">
        <v>1</v>
      </c>
      <c r="D25" s="115"/>
      <c r="E25" s="120" t="s">
        <v>40</v>
      </c>
      <c r="F25" s="121"/>
      <c r="G25" s="121"/>
      <c r="H25" s="121"/>
      <c r="I25" s="121"/>
      <c r="J25" s="121"/>
      <c r="K25" s="121"/>
      <c r="L25" s="121"/>
      <c r="M25" s="77"/>
      <c r="N25" s="77"/>
      <c r="O25" s="77"/>
      <c r="P25" s="77"/>
      <c r="Q25" s="140"/>
    </row>
    <row r="26" spans="2:17" ht="34.950000000000003" customHeight="1" x14ac:dyDescent="0.3">
      <c r="B26" s="116" t="s">
        <v>21</v>
      </c>
      <c r="C26" s="113">
        <v>3</v>
      </c>
      <c r="D26" s="113"/>
      <c r="E26" s="128" t="s">
        <v>49</v>
      </c>
      <c r="F26" s="129"/>
      <c r="G26" s="129"/>
      <c r="H26" s="129"/>
      <c r="I26" s="129"/>
      <c r="J26" s="129"/>
      <c r="K26" s="129"/>
      <c r="L26" s="130"/>
      <c r="M26" s="138"/>
      <c r="N26" s="138"/>
      <c r="O26" s="138"/>
      <c r="P26" s="138"/>
      <c r="Q26" s="141" t="str">
        <f>IF(ISBLANK(M26), "",IF(M26=3,30%,IF(M26=2,20%,10%)))</f>
        <v/>
      </c>
    </row>
    <row r="27" spans="2:17" ht="34.950000000000003" customHeight="1" x14ac:dyDescent="0.3">
      <c r="B27" s="117"/>
      <c r="C27" s="114">
        <v>2</v>
      </c>
      <c r="D27" s="114"/>
      <c r="E27" s="122" t="s">
        <v>50</v>
      </c>
      <c r="F27" s="123"/>
      <c r="G27" s="123"/>
      <c r="H27" s="123"/>
      <c r="I27" s="123"/>
      <c r="J27" s="123"/>
      <c r="K27" s="123"/>
      <c r="L27" s="124"/>
      <c r="M27" s="76"/>
      <c r="N27" s="76"/>
      <c r="O27" s="76"/>
      <c r="P27" s="76"/>
      <c r="Q27" s="132"/>
    </row>
    <row r="28" spans="2:17" ht="34.950000000000003" customHeight="1" thickBot="1" x14ac:dyDescent="0.35">
      <c r="B28" s="118"/>
      <c r="C28" s="115">
        <v>1</v>
      </c>
      <c r="D28" s="115"/>
      <c r="E28" s="125" t="s">
        <v>51</v>
      </c>
      <c r="F28" s="126"/>
      <c r="G28" s="126"/>
      <c r="H28" s="126"/>
      <c r="I28" s="126"/>
      <c r="J28" s="126"/>
      <c r="K28" s="126"/>
      <c r="L28" s="127"/>
      <c r="M28" s="77"/>
      <c r="N28" s="77"/>
      <c r="O28" s="77"/>
      <c r="P28" s="77"/>
      <c r="Q28" s="140"/>
    </row>
    <row r="29" spans="2:17" ht="34.950000000000003" customHeight="1" x14ac:dyDescent="0.3">
      <c r="B29" s="169" t="s">
        <v>52</v>
      </c>
      <c r="C29" s="169">
        <v>3</v>
      </c>
      <c r="D29" s="169"/>
      <c r="E29" s="171" t="s">
        <v>37</v>
      </c>
      <c r="F29" s="171"/>
      <c r="G29" s="171"/>
      <c r="H29" s="171"/>
      <c r="I29" s="171"/>
      <c r="J29" s="171"/>
      <c r="K29" s="171"/>
      <c r="L29" s="171"/>
      <c r="M29" s="139"/>
      <c r="N29" s="139"/>
      <c r="O29" s="139"/>
      <c r="P29" s="139"/>
      <c r="Q29" s="131" t="str">
        <f>IF(ISBLANK(M29), "",IF(M29=3,15%,IF(M29=2,10%,5%)))</f>
        <v/>
      </c>
    </row>
    <row r="30" spans="2:17" ht="34.950000000000003" customHeight="1" x14ac:dyDescent="0.3">
      <c r="B30" s="114"/>
      <c r="C30" s="114">
        <v>2</v>
      </c>
      <c r="D30" s="114"/>
      <c r="E30" s="168" t="s">
        <v>38</v>
      </c>
      <c r="F30" s="168"/>
      <c r="G30" s="168"/>
      <c r="H30" s="168"/>
      <c r="I30" s="168"/>
      <c r="J30" s="168"/>
      <c r="K30" s="168"/>
      <c r="L30" s="168"/>
      <c r="M30" s="76"/>
      <c r="N30" s="76"/>
      <c r="O30" s="76"/>
      <c r="P30" s="76"/>
      <c r="Q30" s="132"/>
    </row>
    <row r="31" spans="2:17" ht="34.950000000000003" customHeight="1" x14ac:dyDescent="0.3">
      <c r="B31" s="114"/>
      <c r="C31" s="67">
        <v>1</v>
      </c>
      <c r="D31" s="67"/>
      <c r="E31" s="170" t="s">
        <v>39</v>
      </c>
      <c r="F31" s="170"/>
      <c r="G31" s="170"/>
      <c r="H31" s="170"/>
      <c r="I31" s="170"/>
      <c r="J31" s="170"/>
      <c r="K31" s="170"/>
      <c r="L31" s="170"/>
      <c r="M31" s="76"/>
      <c r="N31" s="76"/>
      <c r="O31" s="76"/>
      <c r="P31" s="76"/>
      <c r="Q31" s="132"/>
    </row>
    <row r="32" spans="2:17" ht="19.95" customHeight="1" x14ac:dyDescent="0.3">
      <c r="B32" s="165" t="s">
        <v>57</v>
      </c>
      <c r="C32" s="166"/>
      <c r="D32" s="166"/>
      <c r="E32" s="166"/>
      <c r="F32" s="166"/>
      <c r="G32" s="166"/>
      <c r="H32" s="167"/>
      <c r="I32" s="162" t="s">
        <v>5</v>
      </c>
      <c r="J32" s="163"/>
      <c r="K32" s="163"/>
      <c r="L32" s="164"/>
      <c r="M32" s="161">
        <f>IFERROR(SUM(M20:P31)/COUNT(M20:P31), 0)</f>
        <v>0</v>
      </c>
      <c r="N32" s="161"/>
      <c r="O32" s="161"/>
      <c r="P32" s="161"/>
      <c r="Q32" s="44">
        <f>SUM(Q20:Q31)</f>
        <v>0</v>
      </c>
    </row>
    <row r="33" spans="2:17" ht="64.5" customHeight="1" x14ac:dyDescent="0.3">
      <c r="B33" s="58" t="s">
        <v>58</v>
      </c>
      <c r="C33" s="59"/>
      <c r="D33" s="59"/>
      <c r="E33" s="59"/>
      <c r="F33" s="59"/>
      <c r="G33" s="59"/>
      <c r="H33" s="59"/>
      <c r="I33" s="59"/>
      <c r="J33" s="59"/>
      <c r="K33" s="59"/>
      <c r="L33" s="59"/>
      <c r="M33" s="59"/>
      <c r="N33" s="59"/>
      <c r="O33" s="59"/>
      <c r="P33" s="59"/>
      <c r="Q33" s="60"/>
    </row>
    <row r="34" spans="2:17" ht="14.55" customHeight="1" x14ac:dyDescent="0.3">
      <c r="B34" s="88" t="s">
        <v>2</v>
      </c>
      <c r="C34" s="109" t="s">
        <v>1</v>
      </c>
      <c r="D34" s="109"/>
      <c r="E34" s="109" t="s">
        <v>63</v>
      </c>
      <c r="F34" s="109"/>
      <c r="G34" s="109"/>
      <c r="H34" s="109"/>
      <c r="I34" s="90" t="s">
        <v>6</v>
      </c>
      <c r="J34" s="91"/>
      <c r="K34" s="91"/>
      <c r="L34" s="91"/>
      <c r="M34" s="90" t="s">
        <v>18</v>
      </c>
      <c r="N34" s="91"/>
      <c r="O34" s="91"/>
      <c r="P34" s="91"/>
      <c r="Q34" s="94"/>
    </row>
    <row r="35" spans="2:17" ht="10.050000000000001" customHeight="1" x14ac:dyDescent="0.3">
      <c r="B35" s="88"/>
      <c r="C35" s="109"/>
      <c r="D35" s="109"/>
      <c r="E35" s="109"/>
      <c r="F35" s="109"/>
      <c r="G35" s="109"/>
      <c r="H35" s="109"/>
      <c r="I35" s="92"/>
      <c r="J35" s="93"/>
      <c r="K35" s="93"/>
      <c r="L35" s="93"/>
      <c r="M35" s="92"/>
      <c r="N35" s="93"/>
      <c r="O35" s="93"/>
      <c r="P35" s="93"/>
      <c r="Q35" s="95"/>
    </row>
    <row r="36" spans="2:17" s="1" customFormat="1" ht="40.049999999999997" customHeight="1" x14ac:dyDescent="0.3">
      <c r="B36" s="88"/>
      <c r="C36" s="87" t="s">
        <v>22</v>
      </c>
      <c r="D36" s="87"/>
      <c r="E36" s="110" t="s">
        <v>53</v>
      </c>
      <c r="F36" s="110"/>
      <c r="G36" s="110"/>
      <c r="H36" s="110"/>
      <c r="I36" s="96" t="str">
        <f>IF(M32&lt;1, "", IF(M32&gt;=2.5,"MUY CONVENIENTE",IF(M32&gt;=2,"CONVENIENTE","POCO CONVENIENTE")))</f>
        <v/>
      </c>
      <c r="J36" s="97"/>
      <c r="K36" s="97"/>
      <c r="L36" s="98"/>
      <c r="M36" s="102"/>
      <c r="N36" s="103"/>
      <c r="O36" s="103"/>
      <c r="P36" s="103"/>
      <c r="Q36" s="104"/>
    </row>
    <row r="37" spans="2:17" s="1" customFormat="1" ht="40.049999999999997" customHeight="1" x14ac:dyDescent="0.3">
      <c r="B37" s="88"/>
      <c r="C37" s="87" t="s">
        <v>23</v>
      </c>
      <c r="D37" s="87"/>
      <c r="E37" s="110" t="s">
        <v>54</v>
      </c>
      <c r="F37" s="110"/>
      <c r="G37" s="110"/>
      <c r="H37" s="110"/>
      <c r="I37" s="99"/>
      <c r="J37" s="100"/>
      <c r="K37" s="100"/>
      <c r="L37" s="101"/>
      <c r="M37" s="105"/>
      <c r="N37" s="106"/>
      <c r="O37" s="106"/>
      <c r="P37" s="106"/>
      <c r="Q37" s="107"/>
    </row>
    <row r="38" spans="2:17" s="1" customFormat="1" ht="45.75" customHeight="1" x14ac:dyDescent="0.3">
      <c r="B38" s="89"/>
      <c r="C38" s="108" t="s">
        <v>24</v>
      </c>
      <c r="D38" s="108"/>
      <c r="E38" s="111" t="s">
        <v>59</v>
      </c>
      <c r="F38" s="111"/>
      <c r="G38" s="111"/>
      <c r="H38" s="111"/>
      <c r="I38" s="99"/>
      <c r="J38" s="100"/>
      <c r="K38" s="100"/>
      <c r="L38" s="101"/>
      <c r="M38" s="105"/>
      <c r="N38" s="106"/>
      <c r="O38" s="106"/>
      <c r="P38" s="106"/>
      <c r="Q38" s="107"/>
    </row>
    <row r="39" spans="2:17" ht="15.6" x14ac:dyDescent="0.3">
      <c r="B39" s="86" t="s">
        <v>27</v>
      </c>
      <c r="C39" s="86"/>
      <c r="D39" s="86"/>
      <c r="E39" s="86"/>
      <c r="F39" s="86"/>
      <c r="G39" s="86"/>
      <c r="H39" s="86"/>
      <c r="I39" s="86"/>
      <c r="J39" s="86"/>
      <c r="K39" s="86"/>
      <c r="L39" s="86"/>
      <c r="M39" s="86"/>
      <c r="N39" s="86"/>
      <c r="O39" s="86"/>
      <c r="P39" s="86"/>
      <c r="Q39" s="86"/>
    </row>
    <row r="40" spans="2:17" ht="18.45" customHeight="1" x14ac:dyDescent="0.3">
      <c r="B40" s="15"/>
      <c r="C40" s="25"/>
      <c r="D40" s="20"/>
      <c r="E40" s="20"/>
      <c r="F40" s="20"/>
      <c r="G40" s="20"/>
      <c r="H40" s="20"/>
      <c r="I40" s="20"/>
      <c r="J40" s="20"/>
      <c r="K40" s="20"/>
      <c r="L40" s="20"/>
      <c r="M40" s="20"/>
      <c r="N40" s="20"/>
      <c r="O40" s="20"/>
      <c r="P40" s="20"/>
      <c r="Q40" s="17"/>
    </row>
    <row r="41" spans="2:17" ht="17.100000000000001" customHeight="1" x14ac:dyDescent="0.3">
      <c r="B41" s="15"/>
      <c r="D41" s="112" t="s">
        <v>26</v>
      </c>
      <c r="E41" s="112"/>
      <c r="F41" s="112"/>
      <c r="G41" s="16"/>
      <c r="H41" s="16"/>
      <c r="I41" s="112" t="s">
        <v>28</v>
      </c>
      <c r="J41" s="112"/>
      <c r="K41" s="112"/>
      <c r="L41" s="112"/>
      <c r="M41" s="112"/>
      <c r="N41" s="112"/>
      <c r="O41" s="112"/>
      <c r="P41" s="42"/>
      <c r="Q41" s="17"/>
    </row>
    <row r="42" spans="2:17" ht="50.55" customHeight="1" x14ac:dyDescent="0.3">
      <c r="B42" s="18"/>
      <c r="C42" s="42"/>
      <c r="D42" s="160"/>
      <c r="E42" s="160"/>
      <c r="F42" s="160"/>
      <c r="G42" s="19"/>
      <c r="H42" s="19"/>
      <c r="I42" s="160"/>
      <c r="J42" s="160"/>
      <c r="K42" s="160"/>
      <c r="L42" s="160"/>
      <c r="M42" s="160"/>
      <c r="N42" s="160"/>
      <c r="O42" s="160"/>
      <c r="P42" s="42"/>
      <c r="Q42" s="17"/>
    </row>
    <row r="43" spans="2:17" ht="15.45" customHeight="1" x14ac:dyDescent="0.3">
      <c r="B43" s="18"/>
      <c r="C43" s="50"/>
      <c r="D43" s="159" t="s">
        <v>62</v>
      </c>
      <c r="E43" s="159"/>
      <c r="F43" s="159"/>
      <c r="G43" s="19"/>
      <c r="H43" s="19"/>
      <c r="I43" s="159" t="s">
        <v>55</v>
      </c>
      <c r="J43" s="159"/>
      <c r="K43" s="159"/>
      <c r="L43" s="159"/>
      <c r="M43" s="159"/>
      <c r="N43" s="159"/>
      <c r="O43" s="159"/>
      <c r="P43" s="50"/>
      <c r="Q43" s="17"/>
    </row>
    <row r="44" spans="2:17" ht="8.5500000000000007" customHeight="1" x14ac:dyDescent="0.3">
      <c r="B44" s="18"/>
      <c r="C44" s="50"/>
      <c r="D44" s="50"/>
      <c r="E44" s="50"/>
      <c r="F44" s="50"/>
      <c r="G44" s="49"/>
      <c r="H44" s="49"/>
      <c r="I44" s="50"/>
      <c r="J44" s="50"/>
      <c r="K44" s="50"/>
      <c r="L44" s="50"/>
      <c r="M44" s="50"/>
      <c r="N44" s="50"/>
      <c r="O44" s="50"/>
      <c r="P44" s="50"/>
      <c r="Q44" s="17"/>
    </row>
    <row r="45" spans="2:17" ht="9" customHeight="1" x14ac:dyDescent="0.3">
      <c r="B45" s="21"/>
      <c r="C45" s="22"/>
      <c r="D45" s="23"/>
      <c r="E45" s="22"/>
      <c r="F45" s="22"/>
      <c r="G45" s="22"/>
      <c r="H45" s="22"/>
      <c r="I45" s="22"/>
      <c r="J45" s="22"/>
      <c r="K45" s="22"/>
      <c r="L45" s="85"/>
      <c r="M45" s="85"/>
      <c r="N45" s="85"/>
      <c r="O45" s="85"/>
      <c r="P45" s="22"/>
      <c r="Q45" s="24"/>
    </row>
    <row r="46" spans="2:17" ht="8.5500000000000007" customHeight="1" x14ac:dyDescent="0.3"/>
  </sheetData>
  <protectedRanges>
    <protectedRange sqref="N20:N21 B6 P20:P31 N23 D6:D7 E10 E16:E18 C8:C18 B9:B18 F16" name="Rango1"/>
  </protectedRanges>
  <mergeCells count="93">
    <mergeCell ref="C31:D31"/>
    <mergeCell ref="M32:P32"/>
    <mergeCell ref="I32:L32"/>
    <mergeCell ref="B32:H32"/>
    <mergeCell ref="E30:L30"/>
    <mergeCell ref="B29:B31"/>
    <mergeCell ref="E31:L31"/>
    <mergeCell ref="E29:L29"/>
    <mergeCell ref="C29:D29"/>
    <mergeCell ref="C30:D30"/>
    <mergeCell ref="I43:O43"/>
    <mergeCell ref="I42:O42"/>
    <mergeCell ref="D42:F42"/>
    <mergeCell ref="D41:F41"/>
    <mergeCell ref="D43:F43"/>
    <mergeCell ref="Q6:Q7"/>
    <mergeCell ref="N6:P7"/>
    <mergeCell ref="Q8:Q9"/>
    <mergeCell ref="N8:P9"/>
    <mergeCell ref="E7:L7"/>
    <mergeCell ref="E8:L8"/>
    <mergeCell ref="E9:L9"/>
    <mergeCell ref="C6:D6"/>
    <mergeCell ref="F11:G11"/>
    <mergeCell ref="F12:G12"/>
    <mergeCell ref="F13:G13"/>
    <mergeCell ref="F14:G14"/>
    <mergeCell ref="E6:I6"/>
    <mergeCell ref="H12:J12"/>
    <mergeCell ref="C19:D19"/>
    <mergeCell ref="Q29:Q31"/>
    <mergeCell ref="B18:Q18"/>
    <mergeCell ref="H13:J13"/>
    <mergeCell ref="H14:J14"/>
    <mergeCell ref="H15:J15"/>
    <mergeCell ref="M23:P25"/>
    <mergeCell ref="M26:P28"/>
    <mergeCell ref="M29:P31"/>
    <mergeCell ref="C23:D23"/>
    <mergeCell ref="C24:D24"/>
    <mergeCell ref="M19:P19"/>
    <mergeCell ref="Q20:Q22"/>
    <mergeCell ref="Q23:Q25"/>
    <mergeCell ref="Q26:Q28"/>
    <mergeCell ref="F16:G16"/>
    <mergeCell ref="E37:H37"/>
    <mergeCell ref="E38:H38"/>
    <mergeCell ref="C34:D35"/>
    <mergeCell ref="I41:O41"/>
    <mergeCell ref="B23:B25"/>
    <mergeCell ref="B26:B28"/>
    <mergeCell ref="E23:L23"/>
    <mergeCell ref="E25:L25"/>
    <mergeCell ref="E27:L27"/>
    <mergeCell ref="C27:D27"/>
    <mergeCell ref="E28:L28"/>
    <mergeCell ref="E26:L26"/>
    <mergeCell ref="C28:D28"/>
    <mergeCell ref="C26:D26"/>
    <mergeCell ref="C25:D25"/>
    <mergeCell ref="E24:L24"/>
    <mergeCell ref="H16:J16"/>
    <mergeCell ref="E19:L19"/>
    <mergeCell ref="F15:G15"/>
    <mergeCell ref="C21:D21"/>
    <mergeCell ref="L45:O45"/>
    <mergeCell ref="B39:Q39"/>
    <mergeCell ref="C37:D37"/>
    <mergeCell ref="B34:B38"/>
    <mergeCell ref="I34:L35"/>
    <mergeCell ref="M34:Q35"/>
    <mergeCell ref="I36:L38"/>
    <mergeCell ref="M36:Q38"/>
    <mergeCell ref="C38:D38"/>
    <mergeCell ref="C36:D36"/>
    <mergeCell ref="E34:H35"/>
    <mergeCell ref="E36:H36"/>
    <mergeCell ref="C22:D22"/>
    <mergeCell ref="B33:Q33"/>
    <mergeCell ref="Q2:Q4"/>
    <mergeCell ref="B2:B4"/>
    <mergeCell ref="B20:B22"/>
    <mergeCell ref="C20:D20"/>
    <mergeCell ref="E20:L20"/>
    <mergeCell ref="C2:P2"/>
    <mergeCell ref="C3:P3"/>
    <mergeCell ref="K4:P4"/>
    <mergeCell ref="C4:E4"/>
    <mergeCell ref="F4:J4"/>
    <mergeCell ref="H11:J11"/>
    <mergeCell ref="M20:P22"/>
    <mergeCell ref="E22:L22"/>
    <mergeCell ref="E21:L21"/>
  </mergeCells>
  <conditionalFormatting sqref="I36:L38">
    <cfRule type="cellIs" dxfId="11" priority="12" operator="equal">
      <formula>"CONVENIENTE"</formula>
    </cfRule>
    <cfRule type="cellIs" dxfId="10" priority="13" operator="equal">
      <formula>"POCO CONVENIENTE"</formula>
    </cfRule>
    <cfRule type="cellIs" dxfId="9" priority="14" operator="equal">
      <formula>"MUY CONVENIENTE"</formula>
    </cfRule>
  </conditionalFormatting>
  <conditionalFormatting sqref="Q8">
    <cfRule type="cellIs" dxfId="8" priority="5" operator="equal">
      <formula>"POCO CONVENIENTE"</formula>
    </cfRule>
    <cfRule type="cellIs" dxfId="7" priority="6" operator="equal">
      <formula>"CONVENIENTE"</formula>
    </cfRule>
    <cfRule type="cellIs" dxfId="6" priority="7" operator="equal">
      <formula>"MUY CONVENIENTE"</formula>
    </cfRule>
  </conditionalFormatting>
  <printOptions horizontalCentered="1"/>
  <pageMargins left="0.59055118110236227" right="0.39370078740157483" top="0.31496062992125984" bottom="0.31496062992125984" header="0" footer="0"/>
  <pageSetup scale="63" orientation="portrait" r:id="rId1"/>
  <headerFooter>
    <oddFooter>&amp;R&amp;10Página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B833B-17B0-48D5-B295-0339C515A1CB}">
  <dimension ref="B1:Q49"/>
  <sheetViews>
    <sheetView showGridLines="0" view="pageBreakPreview" topLeftCell="A43" zoomScale="82" zoomScaleNormal="88" zoomScaleSheetLayoutView="82" zoomScalePageLayoutView="53" workbookViewId="0">
      <selection activeCell="G65" sqref="G65"/>
    </sheetView>
  </sheetViews>
  <sheetFormatPr baseColWidth="10" defaultRowHeight="14.4" x14ac:dyDescent="0.3"/>
  <cols>
    <col min="1" max="1" width="1.44140625" customWidth="1"/>
    <col min="2" max="2" width="22.6640625" customWidth="1"/>
    <col min="3" max="3" width="7.6640625" customWidth="1"/>
    <col min="4" max="5" width="8.6640625" customWidth="1"/>
    <col min="6" max="6" width="14" customWidth="1"/>
    <col min="7" max="7" width="12" customWidth="1"/>
    <col min="9" max="9" width="8.77734375" customWidth="1"/>
    <col min="10" max="10" width="6.77734375" customWidth="1"/>
    <col min="11" max="11" width="2.77734375" customWidth="1"/>
    <col min="12" max="15" width="3.77734375" customWidth="1"/>
    <col min="16" max="16" width="6.5546875" customWidth="1"/>
    <col min="17" max="17" width="22.6640625" customWidth="1"/>
    <col min="18" max="18" width="1.44140625" customWidth="1"/>
  </cols>
  <sheetData>
    <row r="1" spans="2:17" ht="8.5500000000000007" customHeight="1" x14ac:dyDescent="0.3"/>
    <row r="2" spans="2:17" ht="30" customHeight="1" x14ac:dyDescent="0.3">
      <c r="B2" s="64"/>
      <c r="C2" s="69" t="s">
        <v>8</v>
      </c>
      <c r="D2" s="69"/>
      <c r="E2" s="69"/>
      <c r="F2" s="69"/>
      <c r="G2" s="69"/>
      <c r="H2" s="69"/>
      <c r="I2" s="69"/>
      <c r="J2" s="69"/>
      <c r="K2" s="69"/>
      <c r="L2" s="69"/>
      <c r="M2" s="69"/>
      <c r="N2" s="69"/>
      <c r="O2" s="69"/>
      <c r="P2" s="69"/>
      <c r="Q2" s="61"/>
    </row>
    <row r="3" spans="2:17" ht="30" customHeight="1" x14ac:dyDescent="0.3">
      <c r="B3" s="64"/>
      <c r="C3" s="70" t="s">
        <v>9</v>
      </c>
      <c r="D3" s="70"/>
      <c r="E3" s="70"/>
      <c r="F3" s="70"/>
      <c r="G3" s="70"/>
      <c r="H3" s="70"/>
      <c r="I3" s="70"/>
      <c r="J3" s="70"/>
      <c r="K3" s="70"/>
      <c r="L3" s="70"/>
      <c r="M3" s="70"/>
      <c r="N3" s="70"/>
      <c r="O3" s="70"/>
      <c r="P3" s="70"/>
      <c r="Q3" s="62"/>
    </row>
    <row r="4" spans="2:17" ht="22.95" customHeight="1" x14ac:dyDescent="0.3">
      <c r="B4" s="64"/>
      <c r="C4" s="72" t="s">
        <v>19</v>
      </c>
      <c r="D4" s="72"/>
      <c r="E4" s="72"/>
      <c r="F4" s="73" t="s">
        <v>43</v>
      </c>
      <c r="G4" s="73"/>
      <c r="H4" s="73"/>
      <c r="I4" s="73"/>
      <c r="J4" s="73"/>
      <c r="K4" s="71" t="s">
        <v>44</v>
      </c>
      <c r="L4" s="71"/>
      <c r="M4" s="71"/>
      <c r="N4" s="71"/>
      <c r="O4" s="71"/>
      <c r="P4" s="71"/>
      <c r="Q4" s="63"/>
    </row>
    <row r="5" spans="2:17" ht="10.050000000000001" customHeight="1" x14ac:dyDescent="0.3">
      <c r="B5" s="36"/>
      <c r="C5" s="37"/>
      <c r="D5" s="38"/>
      <c r="E5" s="38"/>
      <c r="F5" s="38"/>
      <c r="G5" s="38"/>
      <c r="H5" s="38"/>
      <c r="I5" s="38"/>
      <c r="J5" s="38"/>
      <c r="K5" s="39"/>
      <c r="L5" s="39"/>
      <c r="M5" s="39"/>
      <c r="N5" s="39"/>
      <c r="O5" s="39"/>
      <c r="P5" s="39"/>
      <c r="Q5" s="2"/>
    </row>
    <row r="6" spans="2:17" ht="15" customHeight="1" x14ac:dyDescent="0.3">
      <c r="B6" s="43" t="s">
        <v>45</v>
      </c>
      <c r="C6" s="144"/>
      <c r="D6" s="144"/>
      <c r="E6" s="149"/>
      <c r="F6" s="149"/>
      <c r="G6" s="149"/>
      <c r="H6" s="149"/>
      <c r="I6" s="149"/>
      <c r="J6" s="4"/>
      <c r="K6" s="3"/>
      <c r="L6" s="3"/>
      <c r="M6" s="3"/>
      <c r="N6" s="153" t="s">
        <v>61</v>
      </c>
      <c r="O6" s="154"/>
      <c r="P6" s="154"/>
      <c r="Q6" s="152" t="e">
        <f>M32</f>
        <v>#DIV/0!</v>
      </c>
    </row>
    <row r="7" spans="2:17" ht="18" customHeight="1" x14ac:dyDescent="0.3">
      <c r="B7" s="6" t="s">
        <v>3</v>
      </c>
      <c r="C7" s="3"/>
      <c r="D7" s="3"/>
      <c r="E7" s="157"/>
      <c r="F7" s="157"/>
      <c r="G7" s="157"/>
      <c r="H7" s="157"/>
      <c r="I7" s="157"/>
      <c r="J7" s="157"/>
      <c r="K7" s="157"/>
      <c r="L7" s="157"/>
      <c r="M7" s="3"/>
      <c r="N7" s="154"/>
      <c r="O7" s="154"/>
      <c r="P7" s="154"/>
      <c r="Q7" s="152"/>
    </row>
    <row r="8" spans="2:17" ht="18" customHeight="1" x14ac:dyDescent="0.3">
      <c r="B8" s="7" t="s">
        <v>10</v>
      </c>
      <c r="C8" s="8"/>
      <c r="D8" s="8"/>
      <c r="E8" s="158"/>
      <c r="F8" s="158"/>
      <c r="G8" s="158"/>
      <c r="H8" s="158"/>
      <c r="I8" s="158"/>
      <c r="J8" s="158"/>
      <c r="K8" s="158"/>
      <c r="L8" s="158"/>
      <c r="M8" s="3"/>
      <c r="N8" s="154" t="s">
        <v>6</v>
      </c>
      <c r="O8" s="154"/>
      <c r="P8" s="154"/>
      <c r="Q8" s="155" t="e">
        <f>I36</f>
        <v>#DIV/0!</v>
      </c>
    </row>
    <row r="9" spans="2:17" ht="18" customHeight="1" x14ac:dyDescent="0.3">
      <c r="B9" s="7" t="s">
        <v>11</v>
      </c>
      <c r="C9" s="11"/>
      <c r="D9" s="11"/>
      <c r="E9" s="158"/>
      <c r="F9" s="158"/>
      <c r="G9" s="158"/>
      <c r="H9" s="158"/>
      <c r="I9" s="158"/>
      <c r="J9" s="158"/>
      <c r="K9" s="158"/>
      <c r="L9" s="158"/>
      <c r="M9" s="3"/>
      <c r="N9" s="154"/>
      <c r="O9" s="154"/>
      <c r="P9" s="154"/>
      <c r="Q9" s="156"/>
    </row>
    <row r="10" spans="2:17" ht="16.2" thickBot="1" x14ac:dyDescent="0.35">
      <c r="B10" s="12"/>
      <c r="C10" s="11"/>
      <c r="D10" s="11"/>
      <c r="E10" s="46"/>
      <c r="F10" s="13"/>
      <c r="G10" s="13"/>
      <c r="H10" s="13"/>
      <c r="I10" s="13"/>
      <c r="J10" s="9"/>
      <c r="K10" s="9"/>
      <c r="L10" s="9"/>
      <c r="M10" s="9"/>
      <c r="N10" s="9"/>
      <c r="O10" s="9"/>
      <c r="P10" s="10"/>
      <c r="Q10" s="5"/>
    </row>
    <row r="11" spans="2:17" ht="19.95" customHeight="1" thickBot="1" x14ac:dyDescent="0.35">
      <c r="B11" s="12"/>
      <c r="C11" s="11"/>
      <c r="E11" s="47"/>
      <c r="F11" s="145" t="s">
        <v>0</v>
      </c>
      <c r="G11" s="146"/>
      <c r="H11" s="74" t="s">
        <v>12</v>
      </c>
      <c r="I11" s="74"/>
      <c r="J11" s="75"/>
      <c r="K11" s="9"/>
      <c r="L11" s="9"/>
      <c r="M11" s="9"/>
      <c r="N11" s="9"/>
      <c r="O11" s="9"/>
      <c r="P11" s="10"/>
      <c r="Q11" s="5"/>
    </row>
    <row r="12" spans="2:17" ht="15.6" x14ac:dyDescent="0.3">
      <c r="B12" s="12"/>
      <c r="C12" s="11"/>
      <c r="E12" s="48"/>
      <c r="F12" s="147" t="s">
        <v>7</v>
      </c>
      <c r="G12" s="148"/>
      <c r="H12" s="150">
        <v>0.3</v>
      </c>
      <c r="I12" s="150"/>
      <c r="J12" s="151"/>
      <c r="K12" s="9"/>
      <c r="L12" s="9"/>
      <c r="M12" s="9"/>
      <c r="N12" s="9"/>
      <c r="O12" s="9"/>
      <c r="P12" s="10"/>
      <c r="Q12" s="5"/>
    </row>
    <row r="13" spans="2:17" ht="15.6" x14ac:dyDescent="0.3">
      <c r="B13" s="12"/>
      <c r="C13" s="11"/>
      <c r="E13" s="48"/>
      <c r="F13" s="83" t="s">
        <v>17</v>
      </c>
      <c r="G13" s="84"/>
      <c r="H13" s="136">
        <v>0.25</v>
      </c>
      <c r="I13" s="136"/>
      <c r="J13" s="137"/>
      <c r="K13" s="9"/>
      <c r="L13" s="9"/>
      <c r="M13" s="9"/>
      <c r="N13" s="9"/>
      <c r="O13" s="9"/>
      <c r="P13" s="10"/>
      <c r="Q13" s="5"/>
    </row>
    <row r="14" spans="2:17" ht="15.6" x14ac:dyDescent="0.3">
      <c r="B14" s="12"/>
      <c r="C14" s="11"/>
      <c r="E14" s="48"/>
      <c r="F14" s="83" t="s">
        <v>13</v>
      </c>
      <c r="G14" s="84"/>
      <c r="H14" s="136">
        <v>0.3</v>
      </c>
      <c r="I14" s="136"/>
      <c r="J14" s="137"/>
      <c r="K14" s="9"/>
      <c r="L14" s="9"/>
      <c r="M14" s="9"/>
      <c r="N14" s="9"/>
      <c r="O14" s="9"/>
      <c r="P14" s="10"/>
      <c r="Q14" s="5"/>
    </row>
    <row r="15" spans="2:17" ht="15.6" x14ac:dyDescent="0.3">
      <c r="B15" s="12"/>
      <c r="C15" s="11"/>
      <c r="E15" s="48"/>
      <c r="F15" s="83" t="s">
        <v>14</v>
      </c>
      <c r="G15" s="84"/>
      <c r="H15" s="136">
        <v>0.15</v>
      </c>
      <c r="I15" s="136"/>
      <c r="J15" s="137"/>
      <c r="K15" s="9"/>
      <c r="L15" s="9"/>
      <c r="M15" s="9"/>
      <c r="N15" s="9"/>
      <c r="O15" s="9"/>
      <c r="P15" s="10"/>
      <c r="Q15" s="5"/>
    </row>
    <row r="16" spans="2:17" ht="16.2" thickBot="1" x14ac:dyDescent="0.35">
      <c r="B16" s="12"/>
      <c r="C16" s="11"/>
      <c r="D16" s="14"/>
      <c r="E16" s="48"/>
      <c r="F16" s="142" t="s">
        <v>16</v>
      </c>
      <c r="G16" s="143"/>
      <c r="H16" s="80">
        <v>1</v>
      </c>
      <c r="I16" s="80"/>
      <c r="J16" s="81"/>
      <c r="K16" s="9"/>
      <c r="L16" s="9"/>
      <c r="M16" s="9"/>
      <c r="N16" s="9"/>
      <c r="O16" s="9"/>
      <c r="P16" s="10"/>
      <c r="Q16" s="5"/>
    </row>
    <row r="17" spans="2:17" ht="15.6" x14ac:dyDescent="0.3">
      <c r="B17" s="12"/>
      <c r="C17" s="11"/>
      <c r="D17" s="14"/>
      <c r="E17" s="14"/>
      <c r="F17" s="14"/>
      <c r="G17" s="14"/>
      <c r="H17" s="40"/>
      <c r="I17" s="40"/>
      <c r="J17" s="40"/>
      <c r="K17" s="41"/>
      <c r="L17" s="41"/>
      <c r="M17" s="41"/>
      <c r="N17" s="9"/>
      <c r="O17" s="9"/>
      <c r="P17" s="10"/>
      <c r="Q17" s="5"/>
    </row>
    <row r="18" spans="2:17" ht="30" customHeight="1" x14ac:dyDescent="0.3">
      <c r="B18" s="133" t="s">
        <v>60</v>
      </c>
      <c r="C18" s="134"/>
      <c r="D18" s="134"/>
      <c r="E18" s="134"/>
      <c r="F18" s="134"/>
      <c r="G18" s="134"/>
      <c r="H18" s="134"/>
      <c r="I18" s="134"/>
      <c r="J18" s="134"/>
      <c r="K18" s="134"/>
      <c r="L18" s="134"/>
      <c r="M18" s="134"/>
      <c r="N18" s="134"/>
      <c r="O18" s="134"/>
      <c r="P18" s="134"/>
      <c r="Q18" s="135"/>
    </row>
    <row r="19" spans="2:17" ht="30" customHeight="1" x14ac:dyDescent="0.3">
      <c r="B19" s="45" t="s">
        <v>20</v>
      </c>
      <c r="C19" s="82" t="s">
        <v>1</v>
      </c>
      <c r="D19" s="82"/>
      <c r="E19" s="82" t="s">
        <v>25</v>
      </c>
      <c r="F19" s="82"/>
      <c r="G19" s="82"/>
      <c r="H19" s="82"/>
      <c r="I19" s="82"/>
      <c r="J19" s="82"/>
      <c r="K19" s="82"/>
      <c r="L19" s="82"/>
      <c r="M19" s="82" t="s">
        <v>4</v>
      </c>
      <c r="N19" s="82"/>
      <c r="O19" s="82"/>
      <c r="P19" s="82"/>
      <c r="Q19" s="45" t="s">
        <v>12</v>
      </c>
    </row>
    <row r="20" spans="2:17" ht="34.950000000000003" customHeight="1" x14ac:dyDescent="0.3">
      <c r="B20" s="65" t="s">
        <v>15</v>
      </c>
      <c r="C20" s="67">
        <v>3</v>
      </c>
      <c r="D20" s="67"/>
      <c r="E20" s="68" t="s">
        <v>46</v>
      </c>
      <c r="F20" s="68"/>
      <c r="G20" s="68"/>
      <c r="H20" s="68"/>
      <c r="I20" s="68"/>
      <c r="J20" s="68"/>
      <c r="K20" s="68"/>
      <c r="L20" s="68"/>
      <c r="M20" s="76"/>
      <c r="N20" s="76"/>
      <c r="O20" s="76"/>
      <c r="P20" s="76"/>
      <c r="Q20" s="132" t="str">
        <f>IF(ISBLANK(M20), "", IF(M20=3, 30%, IF(M20=2, 20%, 10%)))</f>
        <v/>
      </c>
    </row>
    <row r="21" spans="2:17" ht="34.950000000000003" customHeight="1" x14ac:dyDescent="0.3">
      <c r="B21" s="65"/>
      <c r="C21" s="67">
        <v>2</v>
      </c>
      <c r="D21" s="67"/>
      <c r="E21" s="79" t="s">
        <v>47</v>
      </c>
      <c r="F21" s="79"/>
      <c r="G21" s="79"/>
      <c r="H21" s="79"/>
      <c r="I21" s="79"/>
      <c r="J21" s="79"/>
      <c r="K21" s="79"/>
      <c r="L21" s="79"/>
      <c r="M21" s="76"/>
      <c r="N21" s="76"/>
      <c r="O21" s="76"/>
      <c r="P21" s="76"/>
      <c r="Q21" s="132"/>
    </row>
    <row r="22" spans="2:17" ht="34.950000000000003" customHeight="1" thickBot="1" x14ac:dyDescent="0.35">
      <c r="B22" s="66"/>
      <c r="C22" s="57">
        <v>1</v>
      </c>
      <c r="D22" s="57"/>
      <c r="E22" s="78" t="s">
        <v>48</v>
      </c>
      <c r="F22" s="78"/>
      <c r="G22" s="78"/>
      <c r="H22" s="78"/>
      <c r="I22" s="78"/>
      <c r="J22" s="78"/>
      <c r="K22" s="78"/>
      <c r="L22" s="78"/>
      <c r="M22" s="77"/>
      <c r="N22" s="77"/>
      <c r="O22" s="77"/>
      <c r="P22" s="77"/>
      <c r="Q22" s="140"/>
    </row>
    <row r="23" spans="2:17" ht="34.950000000000003" customHeight="1" x14ac:dyDescent="0.3">
      <c r="B23" s="113" t="s">
        <v>56</v>
      </c>
      <c r="C23" s="113">
        <v>3</v>
      </c>
      <c r="D23" s="113"/>
      <c r="E23" s="119" t="s">
        <v>42</v>
      </c>
      <c r="F23" s="119"/>
      <c r="G23" s="119"/>
      <c r="H23" s="119"/>
      <c r="I23" s="119"/>
      <c r="J23" s="119"/>
      <c r="K23" s="119"/>
      <c r="L23" s="119"/>
      <c r="M23" s="138"/>
      <c r="N23" s="138"/>
      <c r="O23" s="138"/>
      <c r="P23" s="138"/>
      <c r="Q23" s="141" t="str">
        <f>IF(ISBLANK(M23),"",IF(M23=3,25%,IF(M23=2,16.7%,8.3%)))</f>
        <v/>
      </c>
    </row>
    <row r="24" spans="2:17" ht="34.950000000000003" customHeight="1" x14ac:dyDescent="0.3">
      <c r="B24" s="114"/>
      <c r="C24" s="114">
        <v>2</v>
      </c>
      <c r="D24" s="114"/>
      <c r="E24" s="79" t="s">
        <v>41</v>
      </c>
      <c r="F24" s="79"/>
      <c r="G24" s="79"/>
      <c r="H24" s="79"/>
      <c r="I24" s="79"/>
      <c r="J24" s="79"/>
      <c r="K24" s="79"/>
      <c r="L24" s="79"/>
      <c r="M24" s="76"/>
      <c r="N24" s="76"/>
      <c r="O24" s="76"/>
      <c r="P24" s="76"/>
      <c r="Q24" s="132"/>
    </row>
    <row r="25" spans="2:17" ht="34.950000000000003" customHeight="1" thickBot="1" x14ac:dyDescent="0.35">
      <c r="B25" s="115"/>
      <c r="C25" s="115">
        <v>1</v>
      </c>
      <c r="D25" s="115"/>
      <c r="E25" s="120" t="s">
        <v>40</v>
      </c>
      <c r="F25" s="121"/>
      <c r="G25" s="121"/>
      <c r="H25" s="121"/>
      <c r="I25" s="121"/>
      <c r="J25" s="121"/>
      <c r="K25" s="121"/>
      <c r="L25" s="121"/>
      <c r="M25" s="77"/>
      <c r="N25" s="77"/>
      <c r="O25" s="77"/>
      <c r="P25" s="77"/>
      <c r="Q25" s="140"/>
    </row>
    <row r="26" spans="2:17" ht="34.950000000000003" customHeight="1" x14ac:dyDescent="0.3">
      <c r="B26" s="116" t="s">
        <v>21</v>
      </c>
      <c r="C26" s="113">
        <v>3</v>
      </c>
      <c r="D26" s="113"/>
      <c r="E26" s="128" t="s">
        <v>49</v>
      </c>
      <c r="F26" s="129"/>
      <c r="G26" s="129"/>
      <c r="H26" s="129"/>
      <c r="I26" s="129"/>
      <c r="J26" s="129"/>
      <c r="K26" s="129"/>
      <c r="L26" s="130"/>
      <c r="M26" s="138"/>
      <c r="N26" s="138"/>
      <c r="O26" s="138"/>
      <c r="P26" s="138"/>
      <c r="Q26" s="141" t="str">
        <f>IF(ISBLANK(M26),"",IF(M26=3,30%,IF(M26=2,20%,10%)))</f>
        <v/>
      </c>
    </row>
    <row r="27" spans="2:17" ht="34.950000000000003" customHeight="1" x14ac:dyDescent="0.3">
      <c r="B27" s="117"/>
      <c r="C27" s="114">
        <v>2</v>
      </c>
      <c r="D27" s="114"/>
      <c r="E27" s="122" t="s">
        <v>50</v>
      </c>
      <c r="F27" s="123"/>
      <c r="G27" s="123"/>
      <c r="H27" s="123"/>
      <c r="I27" s="123"/>
      <c r="J27" s="123"/>
      <c r="K27" s="123"/>
      <c r="L27" s="124"/>
      <c r="M27" s="76"/>
      <c r="N27" s="76"/>
      <c r="O27" s="76"/>
      <c r="P27" s="76"/>
      <c r="Q27" s="132"/>
    </row>
    <row r="28" spans="2:17" ht="34.950000000000003" customHeight="1" thickBot="1" x14ac:dyDescent="0.35">
      <c r="B28" s="118"/>
      <c r="C28" s="115">
        <v>1</v>
      </c>
      <c r="D28" s="115"/>
      <c r="E28" s="125" t="s">
        <v>51</v>
      </c>
      <c r="F28" s="126"/>
      <c r="G28" s="126"/>
      <c r="H28" s="126"/>
      <c r="I28" s="126"/>
      <c r="J28" s="126"/>
      <c r="K28" s="126"/>
      <c r="L28" s="127"/>
      <c r="M28" s="77"/>
      <c r="N28" s="77"/>
      <c r="O28" s="77"/>
      <c r="P28" s="77"/>
      <c r="Q28" s="140"/>
    </row>
    <row r="29" spans="2:17" ht="34.950000000000003" customHeight="1" x14ac:dyDescent="0.3">
      <c r="B29" s="169" t="s">
        <v>52</v>
      </c>
      <c r="C29" s="169">
        <v>3</v>
      </c>
      <c r="D29" s="169"/>
      <c r="E29" s="171" t="s">
        <v>37</v>
      </c>
      <c r="F29" s="171"/>
      <c r="G29" s="171"/>
      <c r="H29" s="171"/>
      <c r="I29" s="171"/>
      <c r="J29" s="171"/>
      <c r="K29" s="171"/>
      <c r="L29" s="171"/>
      <c r="M29" s="139"/>
      <c r="N29" s="139"/>
      <c r="O29" s="139"/>
      <c r="P29" s="139"/>
      <c r="Q29" s="131" t="str">
        <f>IF(ISBLANK(M29),"",IF(M29=3,15%,IF(M29=2,10%,5%)))</f>
        <v/>
      </c>
    </row>
    <row r="30" spans="2:17" ht="34.950000000000003" customHeight="1" x14ac:dyDescent="0.3">
      <c r="B30" s="114"/>
      <c r="C30" s="114">
        <v>2</v>
      </c>
      <c r="D30" s="114"/>
      <c r="E30" s="168" t="s">
        <v>38</v>
      </c>
      <c r="F30" s="168"/>
      <c r="G30" s="168"/>
      <c r="H30" s="168"/>
      <c r="I30" s="168"/>
      <c r="J30" s="168"/>
      <c r="K30" s="168"/>
      <c r="L30" s="168"/>
      <c r="M30" s="76"/>
      <c r="N30" s="76"/>
      <c r="O30" s="76"/>
      <c r="P30" s="76"/>
      <c r="Q30" s="132"/>
    </row>
    <row r="31" spans="2:17" ht="34.950000000000003" customHeight="1" x14ac:dyDescent="0.3">
      <c r="B31" s="114"/>
      <c r="C31" s="67">
        <v>1</v>
      </c>
      <c r="D31" s="67"/>
      <c r="E31" s="170" t="s">
        <v>39</v>
      </c>
      <c r="F31" s="170"/>
      <c r="G31" s="170"/>
      <c r="H31" s="170"/>
      <c r="I31" s="170"/>
      <c r="J31" s="170"/>
      <c r="K31" s="170"/>
      <c r="L31" s="170"/>
      <c r="M31" s="76"/>
      <c r="N31" s="76"/>
      <c r="O31" s="76"/>
      <c r="P31" s="76"/>
      <c r="Q31" s="132"/>
    </row>
    <row r="32" spans="2:17" ht="19.95" customHeight="1" x14ac:dyDescent="0.3">
      <c r="B32" s="165" t="s">
        <v>57</v>
      </c>
      <c r="C32" s="166"/>
      <c r="D32" s="166"/>
      <c r="E32" s="166"/>
      <c r="F32" s="166"/>
      <c r="G32" s="166"/>
      <c r="H32" s="167"/>
      <c r="I32" s="162" t="s">
        <v>5</v>
      </c>
      <c r="J32" s="163"/>
      <c r="K32" s="163"/>
      <c r="L32" s="164"/>
      <c r="M32" s="161" t="e">
        <f>AVERAGE(M20:P31)</f>
        <v>#DIV/0!</v>
      </c>
      <c r="N32" s="161"/>
      <c r="O32" s="161"/>
      <c r="P32" s="161"/>
      <c r="Q32" s="44">
        <f>SUM(Q20:Q31)</f>
        <v>0</v>
      </c>
    </row>
    <row r="33" spans="2:17" ht="64.5" customHeight="1" x14ac:dyDescent="0.3">
      <c r="B33" s="58" t="s">
        <v>58</v>
      </c>
      <c r="C33" s="59"/>
      <c r="D33" s="59"/>
      <c r="E33" s="59"/>
      <c r="F33" s="59"/>
      <c r="G33" s="59"/>
      <c r="H33" s="59"/>
      <c r="I33" s="59"/>
      <c r="J33" s="59"/>
      <c r="K33" s="59"/>
      <c r="L33" s="59"/>
      <c r="M33" s="59"/>
      <c r="N33" s="59"/>
      <c r="O33" s="59"/>
      <c r="P33" s="59"/>
      <c r="Q33" s="60"/>
    </row>
    <row r="34" spans="2:17" ht="14.55" customHeight="1" x14ac:dyDescent="0.3">
      <c r="B34" s="88" t="s">
        <v>2</v>
      </c>
      <c r="C34" s="109" t="s">
        <v>1</v>
      </c>
      <c r="D34" s="109"/>
      <c r="E34" s="109" t="s">
        <v>63</v>
      </c>
      <c r="F34" s="109"/>
      <c r="G34" s="109"/>
      <c r="H34" s="109"/>
      <c r="I34" s="90" t="s">
        <v>6</v>
      </c>
      <c r="J34" s="91"/>
      <c r="K34" s="91"/>
      <c r="L34" s="91"/>
      <c r="M34" s="90" t="s">
        <v>18</v>
      </c>
      <c r="N34" s="91"/>
      <c r="O34" s="91"/>
      <c r="P34" s="91"/>
      <c r="Q34" s="94"/>
    </row>
    <row r="35" spans="2:17" ht="10.050000000000001" customHeight="1" x14ac:dyDescent="0.3">
      <c r="B35" s="88"/>
      <c r="C35" s="109"/>
      <c r="D35" s="109"/>
      <c r="E35" s="109"/>
      <c r="F35" s="109"/>
      <c r="G35" s="109"/>
      <c r="H35" s="109"/>
      <c r="I35" s="92"/>
      <c r="J35" s="93"/>
      <c r="K35" s="93"/>
      <c r="L35" s="93"/>
      <c r="M35" s="92"/>
      <c r="N35" s="93"/>
      <c r="O35" s="93"/>
      <c r="P35" s="93"/>
      <c r="Q35" s="95"/>
    </row>
    <row r="36" spans="2:17" s="1" customFormat="1" ht="40.049999999999997" customHeight="1" x14ac:dyDescent="0.3">
      <c r="B36" s="88"/>
      <c r="C36" s="87" t="s">
        <v>22</v>
      </c>
      <c r="D36" s="87"/>
      <c r="E36" s="110" t="s">
        <v>53</v>
      </c>
      <c r="F36" s="110"/>
      <c r="G36" s="110"/>
      <c r="H36" s="110"/>
      <c r="I36" s="96" t="e">
        <f>IF(M32&gt;=2.5,"MUY CONVENIENTE",IF(M32&gt;=2,"CONVENIENTE","POCO CONVENIENTE"))</f>
        <v>#DIV/0!</v>
      </c>
      <c r="J36" s="97"/>
      <c r="K36" s="97"/>
      <c r="L36" s="98"/>
      <c r="M36" s="102"/>
      <c r="N36" s="103"/>
      <c r="O36" s="103"/>
      <c r="P36" s="103"/>
      <c r="Q36" s="104"/>
    </row>
    <row r="37" spans="2:17" s="1" customFormat="1" ht="40.049999999999997" customHeight="1" x14ac:dyDescent="0.3">
      <c r="B37" s="88"/>
      <c r="C37" s="87" t="s">
        <v>23</v>
      </c>
      <c r="D37" s="87"/>
      <c r="E37" s="110" t="s">
        <v>54</v>
      </c>
      <c r="F37" s="110"/>
      <c r="G37" s="110"/>
      <c r="H37" s="110"/>
      <c r="I37" s="99"/>
      <c r="J37" s="100"/>
      <c r="K37" s="100"/>
      <c r="L37" s="101"/>
      <c r="M37" s="105"/>
      <c r="N37" s="106"/>
      <c r="O37" s="106"/>
      <c r="P37" s="106"/>
      <c r="Q37" s="107"/>
    </row>
    <row r="38" spans="2:17" s="1" customFormat="1" ht="45.75" customHeight="1" x14ac:dyDescent="0.3">
      <c r="B38" s="89"/>
      <c r="C38" s="108" t="s">
        <v>24</v>
      </c>
      <c r="D38" s="108"/>
      <c r="E38" s="111" t="s">
        <v>59</v>
      </c>
      <c r="F38" s="111"/>
      <c r="G38" s="111"/>
      <c r="H38" s="111"/>
      <c r="I38" s="99"/>
      <c r="J38" s="100"/>
      <c r="K38" s="100"/>
      <c r="L38" s="101"/>
      <c r="M38" s="105"/>
      <c r="N38" s="106"/>
      <c r="O38" s="106"/>
      <c r="P38" s="106"/>
      <c r="Q38" s="107"/>
    </row>
    <row r="39" spans="2:17" ht="15.6" x14ac:dyDescent="0.3">
      <c r="B39" s="86" t="s">
        <v>27</v>
      </c>
      <c r="C39" s="86"/>
      <c r="D39" s="86"/>
      <c r="E39" s="86"/>
      <c r="F39" s="86"/>
      <c r="G39" s="86"/>
      <c r="H39" s="86"/>
      <c r="I39" s="86"/>
      <c r="J39" s="86"/>
      <c r="K39" s="86"/>
      <c r="L39" s="86"/>
      <c r="M39" s="86"/>
      <c r="N39" s="86"/>
      <c r="O39" s="86"/>
      <c r="P39" s="86"/>
      <c r="Q39" s="86"/>
    </row>
    <row r="40" spans="2:17" ht="18.45" customHeight="1" x14ac:dyDescent="0.3">
      <c r="B40" s="15"/>
      <c r="C40" s="25"/>
      <c r="D40" s="20"/>
      <c r="E40" s="20"/>
      <c r="F40" s="20"/>
      <c r="G40" s="20"/>
      <c r="H40" s="20"/>
      <c r="I40" s="20"/>
      <c r="J40" s="20"/>
      <c r="K40" s="20"/>
      <c r="L40" s="20"/>
      <c r="M40" s="20"/>
      <c r="N40" s="20"/>
      <c r="O40" s="20"/>
      <c r="P40" s="20"/>
      <c r="Q40" s="17"/>
    </row>
    <row r="41" spans="2:17" ht="17.100000000000001" customHeight="1" x14ac:dyDescent="0.3">
      <c r="B41" s="15"/>
      <c r="D41" s="112" t="s">
        <v>26</v>
      </c>
      <c r="E41" s="112"/>
      <c r="F41" s="112"/>
      <c r="G41" s="16"/>
      <c r="H41" s="16"/>
      <c r="I41" s="112" t="s">
        <v>28</v>
      </c>
      <c r="J41" s="112"/>
      <c r="K41" s="112"/>
      <c r="L41" s="112"/>
      <c r="M41" s="112"/>
      <c r="N41" s="112"/>
      <c r="O41" s="112"/>
      <c r="P41" s="42"/>
      <c r="Q41" s="17"/>
    </row>
    <row r="42" spans="2:17" ht="50.55" customHeight="1" x14ac:dyDescent="0.3">
      <c r="B42" s="18"/>
      <c r="C42" s="42"/>
      <c r="D42" s="160"/>
      <c r="E42" s="160"/>
      <c r="F42" s="160"/>
      <c r="G42" s="19"/>
      <c r="H42" s="19"/>
      <c r="I42" s="160"/>
      <c r="J42" s="160"/>
      <c r="K42" s="160"/>
      <c r="L42" s="160"/>
      <c r="M42" s="160"/>
      <c r="N42" s="160"/>
      <c r="O42" s="160"/>
      <c r="P42" s="42"/>
      <c r="Q42" s="17"/>
    </row>
    <row r="43" spans="2:17" ht="15.45" customHeight="1" x14ac:dyDescent="0.3">
      <c r="B43" s="18"/>
      <c r="C43" s="50"/>
      <c r="D43" s="159" t="s">
        <v>62</v>
      </c>
      <c r="E43" s="159"/>
      <c r="F43" s="159"/>
      <c r="G43" s="19"/>
      <c r="H43" s="19"/>
      <c r="I43" s="159" t="s">
        <v>55</v>
      </c>
      <c r="J43" s="159"/>
      <c r="K43" s="159"/>
      <c r="L43" s="159"/>
      <c r="M43" s="159"/>
      <c r="N43" s="159"/>
      <c r="O43" s="159"/>
      <c r="P43" s="50"/>
      <c r="Q43" s="17"/>
    </row>
    <row r="44" spans="2:17" ht="8.5500000000000007" customHeight="1" x14ac:dyDescent="0.3">
      <c r="B44" s="18"/>
      <c r="C44" s="50"/>
      <c r="D44" s="50"/>
      <c r="E44" s="50"/>
      <c r="F44" s="50"/>
      <c r="G44" s="49"/>
      <c r="H44" s="49"/>
      <c r="I44" s="50"/>
      <c r="J44" s="50"/>
      <c r="K44" s="50"/>
      <c r="L44" s="50"/>
      <c r="M44" s="50"/>
      <c r="N44" s="50"/>
      <c r="O44" s="50"/>
      <c r="P44" s="50"/>
      <c r="Q44" s="17"/>
    </row>
    <row r="45" spans="2:17" ht="9" customHeight="1" x14ac:dyDescent="0.3">
      <c r="B45" s="21"/>
      <c r="C45" s="22"/>
      <c r="D45" s="23"/>
      <c r="E45" s="22"/>
      <c r="F45" s="22"/>
      <c r="G45" s="22"/>
      <c r="H45" s="22"/>
      <c r="I45" s="22"/>
      <c r="J45" s="22"/>
      <c r="K45" s="22"/>
      <c r="L45" s="85"/>
      <c r="M45" s="85"/>
      <c r="N45" s="85"/>
      <c r="O45" s="85"/>
      <c r="P45" s="22"/>
      <c r="Q45" s="24"/>
    </row>
    <row r="46" spans="2:17" ht="8.5500000000000007" customHeight="1" x14ac:dyDescent="0.3"/>
    <row r="49" spans="2:2" ht="37.950000000000003" customHeight="1" x14ac:dyDescent="0.3">
      <c r="B49" s="56" t="s">
        <v>67</v>
      </c>
    </row>
  </sheetData>
  <protectedRanges>
    <protectedRange sqref="N20:N21 B6 P20:P31 N23 D6:D7 E10 E16:E18 C8:C18 B9:B18 F16" name="Rango1"/>
  </protectedRanges>
  <mergeCells count="93">
    <mergeCell ref="E38:H38"/>
    <mergeCell ref="L45:O45"/>
    <mergeCell ref="B39:Q39"/>
    <mergeCell ref="D41:F41"/>
    <mergeCell ref="I41:O41"/>
    <mergeCell ref="D42:F42"/>
    <mergeCell ref="I42:O42"/>
    <mergeCell ref="D43:F43"/>
    <mergeCell ref="I43:O43"/>
    <mergeCell ref="B32:H32"/>
    <mergeCell ref="I32:L32"/>
    <mergeCell ref="M32:P32"/>
    <mergeCell ref="B33:Q33"/>
    <mergeCell ref="B34:B38"/>
    <mergeCell ref="C34:D35"/>
    <mergeCell ref="E34:H35"/>
    <mergeCell ref="I34:L35"/>
    <mergeCell ref="M34:Q35"/>
    <mergeCell ref="C36:D36"/>
    <mergeCell ref="E36:H36"/>
    <mergeCell ref="I36:L38"/>
    <mergeCell ref="M36:Q38"/>
    <mergeCell ref="C37:D37"/>
    <mergeCell ref="E37:H37"/>
    <mergeCell ref="C38:D38"/>
    <mergeCell ref="B29:B31"/>
    <mergeCell ref="C29:D29"/>
    <mergeCell ref="E29:L29"/>
    <mergeCell ref="M29:P31"/>
    <mergeCell ref="Q29:Q31"/>
    <mergeCell ref="C30:D30"/>
    <mergeCell ref="E30:L30"/>
    <mergeCell ref="C31:D31"/>
    <mergeCell ref="E31:L31"/>
    <mergeCell ref="B26:B28"/>
    <mergeCell ref="C26:D26"/>
    <mergeCell ref="E26:L26"/>
    <mergeCell ref="M26:P28"/>
    <mergeCell ref="Q26:Q28"/>
    <mergeCell ref="C27:D27"/>
    <mergeCell ref="E27:L27"/>
    <mergeCell ref="C28:D28"/>
    <mergeCell ref="E28:L28"/>
    <mergeCell ref="B23:B25"/>
    <mergeCell ref="C23:D23"/>
    <mergeCell ref="E23:L23"/>
    <mergeCell ref="M23:P25"/>
    <mergeCell ref="Q23:Q25"/>
    <mergeCell ref="C24:D24"/>
    <mergeCell ref="E24:L24"/>
    <mergeCell ref="C25:D25"/>
    <mergeCell ref="E25:L25"/>
    <mergeCell ref="B18:Q18"/>
    <mergeCell ref="C19:D19"/>
    <mergeCell ref="E19:L19"/>
    <mergeCell ref="M19:P19"/>
    <mergeCell ref="B20:B22"/>
    <mergeCell ref="C20:D20"/>
    <mergeCell ref="E20:L20"/>
    <mergeCell ref="M20:P22"/>
    <mergeCell ref="Q20:Q22"/>
    <mergeCell ref="C21:D21"/>
    <mergeCell ref="E21:L21"/>
    <mergeCell ref="C22:D22"/>
    <mergeCell ref="E22:L22"/>
    <mergeCell ref="F14:G14"/>
    <mergeCell ref="H14:J14"/>
    <mergeCell ref="F15:G15"/>
    <mergeCell ref="H15:J15"/>
    <mergeCell ref="F16:G16"/>
    <mergeCell ref="H16:J16"/>
    <mergeCell ref="F11:G11"/>
    <mergeCell ref="H11:J11"/>
    <mergeCell ref="F12:G12"/>
    <mergeCell ref="H12:J12"/>
    <mergeCell ref="F13:G13"/>
    <mergeCell ref="H13:J13"/>
    <mergeCell ref="E8:L8"/>
    <mergeCell ref="N8:P9"/>
    <mergeCell ref="Q8:Q9"/>
    <mergeCell ref="E9:L9"/>
    <mergeCell ref="B2:B4"/>
    <mergeCell ref="C2:P2"/>
    <mergeCell ref="Q2:Q4"/>
    <mergeCell ref="C3:P3"/>
    <mergeCell ref="C4:E4"/>
    <mergeCell ref="F4:J4"/>
    <mergeCell ref="K4:P4"/>
    <mergeCell ref="C6:D6"/>
    <mergeCell ref="E6:I6"/>
    <mergeCell ref="N6:P7"/>
    <mergeCell ref="Q6:Q7"/>
    <mergeCell ref="E7:L7"/>
  </mergeCells>
  <conditionalFormatting sqref="I36:L38">
    <cfRule type="cellIs" dxfId="5" priority="4" operator="equal">
      <formula>"CONVENIENTE"</formula>
    </cfRule>
    <cfRule type="cellIs" dxfId="4" priority="5" operator="equal">
      <formula>"POCO CONVENIENTE"</formula>
    </cfRule>
    <cfRule type="cellIs" dxfId="3" priority="6" operator="equal">
      <formula>"MUY CONVENIENTE"</formula>
    </cfRule>
  </conditionalFormatting>
  <conditionalFormatting sqref="Q8">
    <cfRule type="cellIs" dxfId="2" priority="1" operator="equal">
      <formula>"POCO CONVENIENTE"</formula>
    </cfRule>
    <cfRule type="cellIs" dxfId="1" priority="2" operator="equal">
      <formula>"CONVENIENTE"</formula>
    </cfRule>
    <cfRule type="cellIs" dxfId="0" priority="3" operator="equal">
      <formula>"MUY CONVENIENTE"</formula>
    </cfRule>
  </conditionalFormatting>
  <printOptions horizontalCentered="1"/>
  <pageMargins left="0.59055118110236227" right="0.39370078740157483" top="0.31496062992125984" bottom="0.31496062992125984" header="0" footer="0"/>
  <pageSetup scale="63" orientation="portrait" r:id="rId1"/>
  <headerFooter>
    <oddFooter>&amp;R&amp;10Página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51628-9E52-49D3-AFD6-9D1293C4B3B0}">
  <dimension ref="B3:E10"/>
  <sheetViews>
    <sheetView topLeftCell="A5" zoomScale="86" zoomScaleNormal="86" workbookViewId="0">
      <selection activeCell="E7" sqref="E7:L7"/>
    </sheetView>
  </sheetViews>
  <sheetFormatPr baseColWidth="10" defaultColWidth="11.44140625" defaultRowHeight="14.4" x14ac:dyDescent="0.3"/>
  <cols>
    <col min="1" max="2" width="11.44140625" style="29"/>
    <col min="3" max="3" width="18.77734375" style="29" customWidth="1"/>
    <col min="4" max="4" width="42.77734375" style="29" customWidth="1"/>
    <col min="5" max="5" width="17.21875" style="29" customWidth="1"/>
    <col min="6" max="16384" width="11.44140625" style="29"/>
  </cols>
  <sheetData>
    <row r="3" spans="2:5" x14ac:dyDescent="0.3">
      <c r="B3" s="26" t="s">
        <v>29</v>
      </c>
      <c r="C3" s="27" t="s">
        <v>35</v>
      </c>
      <c r="D3" s="28" t="s">
        <v>36</v>
      </c>
    </row>
    <row r="5" spans="2:5" x14ac:dyDescent="0.3">
      <c r="B5" s="30" t="s">
        <v>30</v>
      </c>
      <c r="C5" s="30" t="s">
        <v>31</v>
      </c>
      <c r="D5" s="30" t="s">
        <v>32</v>
      </c>
      <c r="E5" s="30" t="s">
        <v>33</v>
      </c>
    </row>
    <row r="6" spans="2:5" ht="27.6" x14ac:dyDescent="0.3">
      <c r="B6" s="51">
        <v>0</v>
      </c>
      <c r="C6" s="52">
        <v>45105</v>
      </c>
      <c r="D6" s="54" t="s">
        <v>34</v>
      </c>
      <c r="E6" s="53" t="s">
        <v>64</v>
      </c>
    </row>
    <row r="7" spans="2:5" ht="277.5" customHeight="1" x14ac:dyDescent="0.3">
      <c r="B7" s="51">
        <v>1</v>
      </c>
      <c r="C7" s="52">
        <v>45602</v>
      </c>
      <c r="D7" s="55" t="s">
        <v>66</v>
      </c>
      <c r="E7" s="53" t="s">
        <v>65</v>
      </c>
    </row>
    <row r="8" spans="2:5" x14ac:dyDescent="0.3">
      <c r="B8" s="31"/>
      <c r="C8" s="34"/>
      <c r="D8" s="35"/>
      <c r="E8" s="32"/>
    </row>
    <row r="9" spans="2:5" x14ac:dyDescent="0.3">
      <c r="B9" s="31"/>
      <c r="C9" s="32"/>
      <c r="D9" s="33"/>
      <c r="E9" s="32"/>
    </row>
    <row r="10" spans="2:5" x14ac:dyDescent="0.3">
      <c r="B10" s="31"/>
      <c r="C10" s="32"/>
      <c r="D10" s="33"/>
      <c r="E10" s="3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F-COM-011 </vt:lpstr>
      <vt:lpstr>F-COM-011  aprob</vt:lpstr>
      <vt:lpstr>cambios </vt:lpstr>
      <vt:lpstr>'F-COM-011 '!Área_de_impresión</vt:lpstr>
      <vt:lpstr>'F-COM-011  aprob'!Área_de_impresión</vt:lpstr>
      <vt:lpstr>'F-COM-011  aprob'!Títulos_a_imprimir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CALVACHE</dc:creator>
  <cp:lastModifiedBy>SGC</cp:lastModifiedBy>
  <cp:lastPrinted>2024-11-15T22:38:07Z</cp:lastPrinted>
  <dcterms:created xsi:type="dcterms:W3CDTF">2009-05-17T22:49:07Z</dcterms:created>
  <dcterms:modified xsi:type="dcterms:W3CDTF">2025-06-22T12:48:20Z</dcterms:modified>
</cp:coreProperties>
</file>